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20" windowHeight="5010" tabRatio="754" firstSheet="6" activeTab="9"/>
  </bookViews>
  <sheets>
    <sheet name="AnaSayfa" sheetId="1" r:id="rId1"/>
    <sheet name="Veri giriş" sheetId="2" r:id="rId2"/>
    <sheet name="EK-1" sheetId="3" r:id="rId3"/>
    <sheet name="EK-2" sheetId="4" r:id="rId4"/>
    <sheet name="EK-3" sheetId="5" r:id="rId5"/>
    <sheet name="EK-4" sheetId="6" r:id="rId6"/>
    <sheet name="EK-5" sheetId="7" r:id="rId7"/>
    <sheet name="EK-5 arka yüz" sheetId="8" r:id="rId8"/>
    <sheet name="Okulların öğrenci sayıları" sheetId="9" r:id="rId9"/>
    <sheet name="ok sın baz şube say" sheetId="10" r:id="rId10"/>
    <sheet name="ortaokul ders çiz" sheetId="11" r:id="rId11"/>
    <sheet name="İLÇE NORMU TESBİTİ" sheetId="12" r:id="rId12"/>
  </sheets>
  <definedNames>
    <definedName name="_xlnm.Print_Area" localSheetId="5">'EK-4'!$A$1:$N$62</definedName>
  </definedNames>
  <calcPr fullCalcOnLoad="1"/>
</workbook>
</file>

<file path=xl/sharedStrings.xml><?xml version="1.0" encoding="utf-8"?>
<sst xmlns="http://schemas.openxmlformats.org/spreadsheetml/2006/main" count="540" uniqueCount="339">
  <si>
    <t>EK-4</t>
  </si>
  <si>
    <t>KURUM KODU/ADI</t>
  </si>
  <si>
    <t>EĞİTİM BÖLGE KODU/ADI</t>
  </si>
  <si>
    <t>İL</t>
  </si>
  <si>
    <t>İLÇE</t>
  </si>
  <si>
    <t>A- YÖNETİCİLER</t>
  </si>
  <si>
    <t>Branş Adı</t>
  </si>
  <si>
    <t>Norm Kadro</t>
  </si>
  <si>
    <t>Sayısı</t>
  </si>
  <si>
    <t>Sıra</t>
  </si>
  <si>
    <t>No</t>
  </si>
  <si>
    <t>Dolu</t>
  </si>
  <si>
    <t>Boş</t>
  </si>
  <si>
    <t>İhtiyaç</t>
  </si>
  <si>
    <t>Fazla</t>
  </si>
  <si>
    <t>Müdür</t>
  </si>
  <si>
    <t>Müdür Baş Yrd.</t>
  </si>
  <si>
    <t>Müdür Yardımcısı</t>
  </si>
  <si>
    <t xml:space="preserve">                                    </t>
  </si>
  <si>
    <t xml:space="preserve">               NORM KADRO İZLEME ÇİZELGESİ</t>
  </si>
  <si>
    <t>Branş Kodu</t>
  </si>
  <si>
    <t>B- ÖĞRETMENLER</t>
  </si>
  <si>
    <t>NORM KADRO TAKİP VERİ GİRİŞ FORMU</t>
  </si>
  <si>
    <t>İlçesi</t>
  </si>
  <si>
    <t>Kurum Adı</t>
  </si>
  <si>
    <t>Eğitim Bölgesi</t>
  </si>
  <si>
    <t>YÖNETİCİLER</t>
  </si>
  <si>
    <t>Ünvanı</t>
  </si>
  <si>
    <t xml:space="preserve">Dolu </t>
  </si>
  <si>
    <t>Müd.Baş.Yrd.</t>
  </si>
  <si>
    <t>Müd.Yard.</t>
  </si>
  <si>
    <t>ÖĞRETMENLER</t>
  </si>
  <si>
    <t>Branş adı</t>
  </si>
  <si>
    <t>NORM KADRO SIRALAMA ÇİZELGESİ (*)</t>
  </si>
  <si>
    <t>EK:1</t>
  </si>
  <si>
    <t>SAYMANLIK KODU</t>
  </si>
  <si>
    <t>Branş</t>
  </si>
  <si>
    <t>Mevcut Öğretmenin</t>
  </si>
  <si>
    <t>Kodu</t>
  </si>
  <si>
    <t>Adı</t>
  </si>
  <si>
    <t>Mebsis No</t>
  </si>
  <si>
    <t>Hizmet Puanı</t>
  </si>
  <si>
    <t>Adı Soyadı</t>
  </si>
  <si>
    <t>Yukarıda adı soyadı belirtilen öğretmenlerin hizmet puanları kayıtlarımıza uygundur. ..../.../200.</t>
  </si>
  <si>
    <t>Norm Kadro Uygulaması</t>
  </si>
  <si>
    <t>Komusyonu Başkanı</t>
  </si>
  <si>
    <t>İl Milli Eğitim Müdürü</t>
  </si>
  <si>
    <t>(*) Bu çizelgede öğretmenler branşları itibariyle gruplandırılarak belirlenecektir.</t>
  </si>
  <si>
    <t>NORM KADRO İSİMLENDİRME ÇİZELGESİ (*)</t>
  </si>
  <si>
    <t>EK:2</t>
  </si>
  <si>
    <t>İlişkilendirilen Yöneticinin</t>
  </si>
  <si>
    <t>UNVAN</t>
  </si>
  <si>
    <t>Müdür Baş Yrd</t>
  </si>
  <si>
    <t>İlişkilendirilen Öğretmenin Adı ve Soyadı</t>
  </si>
  <si>
    <t>Yukarıda arı soyadı, branşı ve hizmet puanı belirtilen yönetici ve öğretmenlerin 'Milli Eğitim Bakanlığına Bağlı Okul ve Kurumların</t>
  </si>
  <si>
    <t>Yönetici ve öğretmenlerinin Norm Kadrolarına ilişkin Yönetmelik'in Geçici 1 inci maddesi ve bu maddenin 3 fıkrası (a) bendi ile ilgili</t>
  </si>
  <si>
    <t xml:space="preserve">olarak danıştay 5 inci Dairesinin 12/10/2000 tarih ve E.No:1999/5400 K.No 2000/2419 Sayılı Kararı uyarınca hizmet puanı </t>
  </si>
  <si>
    <t>esasına göre görevli oldukları okul/kurumların norm kadroları ile ilişkilendirilmeleri uygun bulunmuştur. .../.../200</t>
  </si>
  <si>
    <t>NORM KADRO FAZLASI İSİMLENDİRME ÇİZELGESİ (*)</t>
  </si>
  <si>
    <t>EK:3</t>
  </si>
  <si>
    <t xml:space="preserve">Fazla Konumdaki Öğretmenin </t>
  </si>
  <si>
    <t>Yukarıda adı ve soyadı branşı ve hizmet puanı bilertilen öğretmenlerin öğretmenlerin 'Milli Eğitim Bakanlığına Bağlı Okul ve</t>
  </si>
  <si>
    <t xml:space="preserve">Kurumların yönetici ve öğretmenlerinin Norm Kadrolarına ilişkin Yönetmelik'in geçci 1 inci maddesi ve bu maddenin </t>
  </si>
  <si>
    <t>3 fıkrası (a) bendi ile ilgili olarak Danıştay 5 inci Dairesinin 12/10/2000 tarih ve E.No:1999/5400 K.No: 2000/2419 sayılı</t>
  </si>
  <si>
    <t>Kararı uyarınca görevli oldukları okul/kurumlarda norm kadro fazlası olarak belirlenmesi uygun bulunmuştur...../..../</t>
  </si>
  <si>
    <t>(*) Bu çizelgede fazla konumdaki öğretmenler branşları itibariyle gruplandırılarak belirlenecektir.</t>
  </si>
  <si>
    <t>Kurum Kd.</t>
  </si>
  <si>
    <t>Tel.No:</t>
  </si>
  <si>
    <t>MEVCUT  ÖĞRETMEN SAYISI</t>
  </si>
  <si>
    <t>Komisyonu Başkanı</t>
  </si>
  <si>
    <t>Toplam</t>
  </si>
  <si>
    <t>Norm Kadro Sayısı</t>
  </si>
  <si>
    <t>Ders Yükü</t>
  </si>
  <si>
    <t>Okul Müdürü</t>
  </si>
  <si>
    <t>İSİMLENDİRME ÇİZELGESİ</t>
  </si>
  <si>
    <t>Norm Kadro sayısı</t>
  </si>
  <si>
    <t>ÖĞRETMENİN ADI-SOYADI</t>
  </si>
  <si>
    <t>ATAMA ŞEKLİ</t>
  </si>
  <si>
    <t>YAPILAN ATAMANIN TARİH SAYISI</t>
  </si>
  <si>
    <t>BAŞLADIĞI TARİH</t>
  </si>
  <si>
    <t>BRANŞ ADI</t>
  </si>
  <si>
    <t>Not : Öğretmen ve Yönetici mevcutlarında değişiklik olması halinde aynı gün İl Milli Eğitim Müdürlüğüne iletilecektir.</t>
  </si>
  <si>
    <t>NORM KADRO DÜZELTME ÇİZELGESİ</t>
  </si>
  <si>
    <t>İL ADI</t>
  </si>
  <si>
    <t>İLÇE ADI</t>
  </si>
  <si>
    <t>OKUL ADI/KODU</t>
  </si>
  <si>
    <t>1.Okul/Kurumun Sınıflar İtibariyle Öğrenci/Çırak sayısı</t>
  </si>
  <si>
    <t>Özel Sınıf</t>
  </si>
  <si>
    <t>Ana/Uyg.Sın.</t>
  </si>
  <si>
    <t>Hazırlık Sın.</t>
  </si>
  <si>
    <t>Çırak/Kalfa Sa.</t>
  </si>
  <si>
    <t>5.Varolan Sınıflar ve Bu Sınıflardaki Şube Sayısı</t>
  </si>
  <si>
    <t>2.Kurumun Bulunduğu İl veya İlçe Nüfusu (1)</t>
  </si>
  <si>
    <t>3.Derslik Sayısı</t>
  </si>
  <si>
    <t>4.Şube Sayısı</t>
  </si>
  <si>
    <t>A-OKUL/KURUM VERİLERİ İLE İLGİLİ BÖLÜM</t>
  </si>
  <si>
    <t xml:space="preserve">1.Sınıf </t>
  </si>
  <si>
    <t>2.Sınıf</t>
  </si>
  <si>
    <t>3.Sınıf</t>
  </si>
  <si>
    <t>4.Sınıf</t>
  </si>
  <si>
    <t>5.Sınıf</t>
  </si>
  <si>
    <t>6.Sınıf</t>
  </si>
  <si>
    <t>7.Sınıf</t>
  </si>
  <si>
    <t>8.Sınıf</t>
  </si>
  <si>
    <t>9.Sınıf</t>
  </si>
  <si>
    <t>10.Sınıf</t>
  </si>
  <si>
    <t>11.Sınıf</t>
  </si>
  <si>
    <t>12.Sınıf</t>
  </si>
  <si>
    <t>Hazılık Sın.</t>
  </si>
  <si>
    <t>6.Özel Eğitim Okul veya Kurumları ile İlköğretim Okullarındaki Özel Sınıflar</t>
  </si>
  <si>
    <t>Görme,İşitme ve Ortapedi Engelliler İçin Açılan Sınıf veya Şube Sayısı</t>
  </si>
  <si>
    <t>Zihinsel Engelliler İçin Açılan Sınıf veya Şube Sayısı</t>
  </si>
  <si>
    <t>Otistik Çocuklar İçin Açılan Sınıf Sayısı</t>
  </si>
  <si>
    <t>Mesleki Eğitim Merkezlerinde Grup Sayısı</t>
  </si>
  <si>
    <t>İş Eğitim Merkezlerinde Grup Sayısı</t>
  </si>
  <si>
    <t>Öğrenci Sayısı</t>
  </si>
  <si>
    <t xml:space="preserve">7.Öğretim Şekli </t>
  </si>
  <si>
    <t>Normal</t>
  </si>
  <si>
    <t>İkili</t>
  </si>
  <si>
    <t>Üçlü</t>
  </si>
  <si>
    <t xml:space="preserve">Normal İkili </t>
  </si>
  <si>
    <t>Birarada</t>
  </si>
  <si>
    <t>Normal  Üçlü</t>
  </si>
  <si>
    <t>Var</t>
  </si>
  <si>
    <t>Yok</t>
  </si>
  <si>
    <t>8. Tam Gün Tam Yıl Uygulama</t>
  </si>
  <si>
    <t>9. Döner Sermayesi</t>
  </si>
  <si>
    <t>10. Yatılı veya Pansiyonluk</t>
  </si>
  <si>
    <t>11. Birleştirilmiş Sınıf Uygulaması</t>
  </si>
  <si>
    <t>12. Bünyesinde İlköğretim Okulu ve Lisenin</t>
  </si>
  <si>
    <t>birlikte bulunduğu Özel Eğitim Okulu mu?</t>
  </si>
  <si>
    <t>Evet</t>
  </si>
  <si>
    <t>Hayır</t>
  </si>
  <si>
    <t>13. 3308. Sayılı Kanun Uyarına İşletmelerde Beceri Eğitimi Yapan Öğrenci Sayısı</t>
  </si>
  <si>
    <t>14.Tek Müdüre Bağlı Olarak Faaliyet Gösteren ve Bünyesinde Birden Fazla Okul/Kurum Bulunan Kurumlarda</t>
  </si>
  <si>
    <t>Okul veya Kurumların ayrı ayrı Adları ile Öğrenci Sayıları Gösterilecektir.</t>
  </si>
  <si>
    <t>2- …………………………………………………………………………</t>
  </si>
  <si>
    <t>3- …………………………………………………………………………</t>
  </si>
  <si>
    <t>4- …………………………………………………………………………</t>
  </si>
  <si>
    <t>5- …………………………………………………………………………</t>
  </si>
  <si>
    <t>1- ………………………………………………………………………….</t>
  </si>
  <si>
    <t>Toplam Öğrenci Sayısı</t>
  </si>
  <si>
    <t>15. Atölye ve/veya Labaratuvar Uygulaması Var İse (2)</t>
  </si>
  <si>
    <t>Bölüm Sayısı</t>
  </si>
  <si>
    <t>Atölye Sayısı</t>
  </si>
  <si>
    <t>Labaratuvar Sayısı</t>
  </si>
  <si>
    <t>16.Taşımalı Uygulama Varsa Hangi Sınıfların Taşındığı</t>
  </si>
  <si>
    <t>Diğer</t>
  </si>
  <si>
    <t>AÇIKLAMA</t>
  </si>
  <si>
    <t>(1) İl veya ilçe nüfus bilgisi,Norm Kadro Yönetmeliğinin 8.Maddesi (f) ve (g) fıkralarına göre kurumsal özellik ve 13.maddenin fıkrası</t>
  </si>
  <si>
    <t>dikkate alınarak belirlenecektir.</t>
  </si>
  <si>
    <t xml:space="preserve">(2) Bu bölümde Erkek Teknik Öğretim,Kız Teknik Öğretim,Turizm Öğretimi ve Çıraklık ve Yaygın Eğitim Genel Müdürlüklerine bağlı </t>
  </si>
  <si>
    <t>Kurumları Bölüm,Atölye ve Laboratuar Şefliklerine ilişkin Yönerge" hükümlerine göre oluşturulan bölüm,atölye ve laboratuar belirtilecektir.</t>
  </si>
  <si>
    <t>(3) Taşıma kapsamındaki okullarda taşınan sınıflar hangleri ise uygun seçenek (*) ile işaretlenecek,uygun seçenek yoksa "Diğer"</t>
  </si>
  <si>
    <t>seçeneğinde hangi sınıflar taşınıyorsa o sınıflar belirtilecektir.</t>
  </si>
  <si>
    <t>1.Sınıf</t>
  </si>
  <si>
    <t>EK-5</t>
  </si>
  <si>
    <t>ÖĞRETMEN NORM KADROSU İLE İLGİLİ BÖLÜM</t>
  </si>
  <si>
    <t>Haftalık Ders Saati Sayısı</t>
  </si>
  <si>
    <t>Eksik</t>
  </si>
  <si>
    <t>Açıklama</t>
  </si>
  <si>
    <t>(*) Bu çizelge sadece norm kadrosu değiştirilmesi gereken branşlara ilişkin bilgiler yazılacaktır.</t>
  </si>
  <si>
    <t>İlçe Milli Eğitim Müdürü</t>
  </si>
  <si>
    <t>Üstün Yetenekliler İçin Açılan Sınıf Sayısı</t>
  </si>
  <si>
    <t>örgün ve yaygın eğitim kurumları ile çok programlı liseler bakımından "Milli Eğitim Bakanlığı Mesleki ve Teknik Öğretim Okul ve</t>
  </si>
  <si>
    <t>KORDİNATÖR OKUL MÜDÜRLÜĞÜ</t>
  </si>
  <si>
    <t>…./…./200…</t>
  </si>
  <si>
    <t>B - Öğretmenler</t>
  </si>
  <si>
    <t>Branş
Kodu</t>
  </si>
  <si>
    <t>Norm Fazlası Öğretmen</t>
  </si>
  <si>
    <t>Normdaki Öğretmen</t>
  </si>
  <si>
    <t>4855' deki
Öğretmen</t>
  </si>
  <si>
    <t>Sıra No</t>
  </si>
  <si>
    <t>Sıra
No</t>
  </si>
  <si>
    <t>Branş
Adı</t>
  </si>
  <si>
    <t xml:space="preserve">  Ünvan</t>
  </si>
  <si>
    <t>Norm Kadro
Sayısı</t>
  </si>
  <si>
    <t>Mevcut Öğrt.
Sayısı</t>
  </si>
  <si>
    <t>…./…./200….</t>
  </si>
  <si>
    <t>Norm
Kadro sayısı</t>
  </si>
  <si>
    <t>İli</t>
  </si>
  <si>
    <t>NORM KADRO VERİ GİRİŞ FORMU</t>
  </si>
  <si>
    <t>Formu doldurmak için aşağıdaki bilgileri giriniz:</t>
  </si>
  <si>
    <t>İLİ</t>
  </si>
  <si>
    <t>İLÇESİ</t>
  </si>
  <si>
    <t>KURUM KODU</t>
  </si>
  <si>
    <t>KURUM ADI</t>
  </si>
  <si>
    <t>EĞİTİM BÖLGESİ</t>
  </si>
  <si>
    <t>TELEFON</t>
  </si>
  <si>
    <t>AnaSayfa!</t>
  </si>
  <si>
    <t>A - YÖNETİCİLER</t>
  </si>
  <si>
    <t>SİVAS</t>
  </si>
  <si>
    <t>KOYULHİSAR</t>
  </si>
  <si>
    <t>KOYULHİSAR İLÇE MİLLİ EĞİTİM MÜDÜRLÜĞÜ</t>
  </si>
  <si>
    <t>2014-2015 EĞİTİM-ÖĞRETİM YILI e-OKUL VERİLERİNE GÖRE OKULLARIN ÖĞRENCİ SAYILARI</t>
  </si>
  <si>
    <t>SIRA</t>
  </si>
  <si>
    <t>OKUL ADI</t>
  </si>
  <si>
    <t>Genel Toplam</t>
  </si>
  <si>
    <t>AKSU İLKOKULU/ORTAOKULU</t>
  </si>
  <si>
    <t>BALLICA İLKOKULU/ORTAOKULU</t>
  </si>
  <si>
    <t>CUMHURİYET İLKOKULU/ORTAOKULU</t>
  </si>
  <si>
    <t>ATATÜRK İLKOKULU/ORTAOKULU</t>
  </si>
  <si>
    <t>YUKARIKALE İLKOKULU/ORTAOKULU</t>
  </si>
  <si>
    <t>M.M. AYDOĞDU YİBO</t>
  </si>
  <si>
    <t>ANADOLU LİSESİ</t>
  </si>
  <si>
    <t>MEHMET KAVALA ÇPAL</t>
  </si>
  <si>
    <t>İMAM HATİP LİSESİ</t>
  </si>
  <si>
    <t>AKSU KABAOĞLU İLKOKULU</t>
  </si>
  <si>
    <t>AYDINLAR İLKOKULU</t>
  </si>
  <si>
    <t>ÇAYLI İLKOKULU</t>
  </si>
  <si>
    <t>GÖKDERE İLKOKULU</t>
  </si>
  <si>
    <t>KIZILELMA İLKOKULU</t>
  </si>
  <si>
    <t>ORTAKÖY İLKOKULU</t>
  </si>
  <si>
    <t>TOPLAM</t>
  </si>
  <si>
    <t>Tarafımca düzenlenmiştir.</t>
  </si>
  <si>
    <t>Fatih MERTKOLLU</t>
  </si>
  <si>
    <t>Memur</t>
  </si>
  <si>
    <t>İncelenmiştir</t>
  </si>
  <si>
    <t>Ömer Faruk GÜMÜŞALAN</t>
  </si>
  <si>
    <t>Şube Müdürü</t>
  </si>
  <si>
    <t>U Y G U N D U R</t>
  </si>
  <si>
    <t>Battal AKMAN</t>
  </si>
  <si>
    <t>Tpl.Şb.Sys.</t>
  </si>
  <si>
    <t>Şb. Sys</t>
  </si>
  <si>
    <t>öğr.Sys</t>
  </si>
  <si>
    <t>2014-2015 EĞİTİM-ÖĞRETİM YILI e-OKUL VERİLERİNE GÖRE OKULLARIN ÖĞRENCİ ve ŞUBE SAYILARI SAYILARI</t>
  </si>
  <si>
    <t>ELMAS ZİHNİ TUNCER ANAOKULU</t>
  </si>
  <si>
    <t>Anasınıfı</t>
  </si>
  <si>
    <t>Toplam Öğr.Sys</t>
  </si>
  <si>
    <t>DERSLER</t>
  </si>
  <si>
    <t>ZORUNLU  DERSLER</t>
  </si>
  <si>
    <t>Türkçe</t>
  </si>
  <si>
    <t>Matematik</t>
  </si>
  <si>
    <t>Fen ve Teknoloji</t>
  </si>
  <si>
    <t>Sosyal Bilgiler</t>
  </si>
  <si>
    <t>TC İNK.TAR.</t>
  </si>
  <si>
    <t>Yabancı Dil</t>
  </si>
  <si>
    <t>Din Kültürü</t>
  </si>
  <si>
    <t>Görsel Sanatlar</t>
  </si>
  <si>
    <t>Müzik</t>
  </si>
  <si>
    <t>Beden Eğitimi</t>
  </si>
  <si>
    <t>Tek.Tasarım</t>
  </si>
  <si>
    <t>Bilişim Tek.Yazılım</t>
  </si>
  <si>
    <t>İnsan Hakları ve Demokrasi Eğitimi</t>
  </si>
  <si>
    <t>Rehberlik ve kariyer planlama</t>
  </si>
  <si>
    <t>ZORUNLU D.S.TOPL.</t>
  </si>
  <si>
    <t>SEÇMELİ</t>
  </si>
  <si>
    <t>Şube sayısı</t>
  </si>
  <si>
    <t>DERS SAATİ SAYILARI</t>
  </si>
  <si>
    <t>Branşın Toplam Ders saati</t>
  </si>
  <si>
    <t>Branşın Öğretmen Normu</t>
  </si>
  <si>
    <t>verilecek norm</t>
  </si>
  <si>
    <t>TOPLAM DERS YÜKLERİ</t>
  </si>
  <si>
    <t>OKULLARIN NORM KADROLARININ TESBİTİ</t>
  </si>
  <si>
    <t>DERS ADI</t>
  </si>
  <si>
    <t>İmam-hatip Lisesi</t>
  </si>
  <si>
    <t>M.Kavala ÇPAL</t>
  </si>
  <si>
    <t>Anadolu Lisesi</t>
  </si>
  <si>
    <t>Cumhuriyet İlkokulu</t>
  </si>
  <si>
    <t>Atatürk İlkokulu</t>
  </si>
  <si>
    <t>M.M.A.YB İlkokulu</t>
  </si>
  <si>
    <t>Yukarıkale İlkokulu</t>
  </si>
  <si>
    <t>Aksu İlkokulu</t>
  </si>
  <si>
    <t>Ballıca İlkokulu</t>
  </si>
  <si>
    <t>Aksu Kabaoğlu İlkokulu</t>
  </si>
  <si>
    <t>Okul Öncesi Öğretmenliği</t>
  </si>
  <si>
    <t>Sınıf Öğretmenliği</t>
  </si>
  <si>
    <t>Ortaköy İlkokulu</t>
  </si>
  <si>
    <t>Kızılelma İlkokulu</t>
  </si>
  <si>
    <t>Gökdere İlkokulu</t>
  </si>
  <si>
    <t>Çaylı İlkokulu</t>
  </si>
  <si>
    <t>Aydınlar İlkokulu</t>
  </si>
  <si>
    <t>Elmas Zihni Tuncer Anaokulu</t>
  </si>
  <si>
    <t>Cumhuriyet Ortaokulu</t>
  </si>
  <si>
    <t>Atatürk Ortaokulu</t>
  </si>
  <si>
    <t>M.M.A.YB Ortaokulu</t>
  </si>
  <si>
    <t>Yukarıkale Ortaokulu</t>
  </si>
  <si>
    <t>Aksu Ortaokulu</t>
  </si>
  <si>
    <t>Ballıca Ortaokulu</t>
  </si>
  <si>
    <t>Toplam Norm</t>
  </si>
  <si>
    <t>Battal</t>
  </si>
  <si>
    <t>BİLİŞİM TEKNOLOJİLERİ</t>
  </si>
  <si>
    <t>DİN KÜLT.VE AHL.BİL</t>
  </si>
  <si>
    <t>FEN BİLİMLERİ/FEN VE TEK.</t>
  </si>
  <si>
    <t>İNGİLİZCE</t>
  </si>
  <si>
    <t>İLKÖĞRETİM MATEMATİK</t>
  </si>
  <si>
    <t>MÜZİK</t>
  </si>
  <si>
    <t>TÜRKÇE</t>
  </si>
  <si>
    <t>BEDEN EĞİTİMİ</t>
  </si>
  <si>
    <t>SOSYAL BİLGİLER</t>
  </si>
  <si>
    <t>TEKNOLOJİ VE TASARIM</t>
  </si>
  <si>
    <t>GÖRSEL SANATLAR</t>
  </si>
  <si>
    <t>İRFAN TATLICI</t>
  </si>
  <si>
    <t>MATEMATİK</t>
  </si>
  <si>
    <t>BAHADIRHAN KÖKSAL</t>
  </si>
  <si>
    <t>FEN VE TEK</t>
  </si>
  <si>
    <t>MEHMETALİ ARSLAN</t>
  </si>
  <si>
    <t>MERVE POLAT</t>
  </si>
  <si>
    <t>SOSYAL</t>
  </si>
  <si>
    <t>ZİKRULLAH MUTLU</t>
  </si>
  <si>
    <t>DİN K.</t>
  </si>
  <si>
    <t>MEHMET EMİN SÖNMEZ</t>
  </si>
  <si>
    <t>24.06.2011/42422</t>
  </si>
  <si>
    <t>İSTEĞE BAĞLI</t>
  </si>
  <si>
    <t>İLK ATAMA</t>
  </si>
  <si>
    <t>03.02.2012/5752</t>
  </si>
  <si>
    <t>04.06.2010/28221</t>
  </si>
  <si>
    <t>05.07.2011/47732</t>
  </si>
  <si>
    <t>09.09.2013/2380893</t>
  </si>
  <si>
    <t>KURUMLARARASI İLK ATAMA</t>
  </si>
  <si>
    <t>FEN VE TEK.</t>
  </si>
  <si>
    <t>SOSYAL BİL.</t>
  </si>
  <si>
    <t>DİN K. VE AHL. BİL</t>
  </si>
  <si>
    <t>ERKAN ERDEM</t>
  </si>
  <si>
    <t>X</t>
  </si>
  <si>
    <t>Sınıf Öğrt.</t>
  </si>
  <si>
    <t>ATATÜRK İLKOKULU</t>
  </si>
  <si>
    <t xml:space="preserve">     1-4</t>
  </si>
  <si>
    <t xml:space="preserve">    5-8</t>
  </si>
  <si>
    <t>Erkan ERDEM</t>
  </si>
  <si>
    <t>2015/2016</t>
  </si>
  <si>
    <t>Almanca</t>
  </si>
  <si>
    <t>Beden eğitimi</t>
  </si>
  <si>
    <t>Bilişim Teknolojileri</t>
  </si>
  <si>
    <t>Biyoloji</t>
  </si>
  <si>
    <t>Coğrafya</t>
  </si>
  <si>
    <t>Çocuk Gelişimi ve Eğitimi</t>
  </si>
  <si>
    <t>Felsefe</t>
  </si>
  <si>
    <t>Fen Bilimleri/Fen ve Tek.</t>
  </si>
  <si>
    <t>Fizik</t>
  </si>
  <si>
    <t>İHL Meslek Dersleri</t>
  </si>
  <si>
    <t>İlköğretim Matematik</t>
  </si>
  <si>
    <t>İngilizce</t>
  </si>
  <si>
    <t>Kimya-Kimya Tek.</t>
  </si>
  <si>
    <t>Muhasebe ve Finansman</t>
  </si>
  <si>
    <t>Rehberlik</t>
  </si>
  <si>
    <t>Tarih</t>
  </si>
  <si>
    <t>Teknoloji ve Tasarım</t>
  </si>
  <si>
    <t>Türk Dili ve Edebiyatı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</si>
</sst>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7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Tur"/>
      <family val="0"/>
    </font>
    <font>
      <sz val="9"/>
      <name val="Arial Tur"/>
      <family val="0"/>
    </font>
    <font>
      <sz val="8"/>
      <name val="Arial"/>
      <family val="2"/>
    </font>
    <font>
      <u val="single"/>
      <sz val="10"/>
      <color indexed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name val="Arial Tur"/>
      <family val="0"/>
    </font>
    <font>
      <b/>
      <sz val="12"/>
      <name val="Arial Tur"/>
      <family val="0"/>
    </font>
    <font>
      <sz val="18"/>
      <name val="Arial"/>
      <family val="2"/>
    </font>
    <font>
      <sz val="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lbertu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33" borderId="0" xfId="47" applyFont="1" applyFill="1" applyAlignment="1" applyProtection="1">
      <alignment/>
      <protection/>
    </xf>
    <xf numFmtId="0" fontId="1" fillId="0" borderId="12" xfId="0" applyFont="1" applyBorder="1" applyAlignment="1">
      <alignment shrinkToFi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0" fontId="8" fillId="0" borderId="2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7" xfId="0" applyFont="1" applyBorder="1" applyAlignment="1">
      <alignment/>
    </xf>
    <xf numFmtId="0" fontId="10" fillId="0" borderId="0" xfId="0" applyFont="1" applyAlignment="1">
      <alignment/>
    </xf>
    <xf numFmtId="0" fontId="8" fillId="0" borderId="23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3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8" xfId="0" applyFont="1" applyBorder="1" applyAlignment="1">
      <alignment/>
    </xf>
    <xf numFmtId="16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12" fillId="0" borderId="11" xfId="0" applyFont="1" applyBorder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/>
    </xf>
    <xf numFmtId="0" fontId="2" fillId="0" borderId="0" xfId="47" applyAlignment="1" applyProtection="1">
      <alignment/>
      <protection/>
    </xf>
    <xf numFmtId="0" fontId="2" fillId="33" borderId="0" xfId="47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shrinkToFi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7" fillId="33" borderId="0" xfId="47" applyFont="1" applyFill="1" applyBorder="1" applyAlignment="1" applyProtection="1">
      <alignment/>
      <protection/>
    </xf>
    <xf numFmtId="0" fontId="7" fillId="0" borderId="0" xfId="47" applyFont="1" applyAlignment="1" applyProtection="1">
      <alignment/>
      <protection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13" fillId="34" borderId="11" xfId="0" applyFont="1" applyFill="1" applyBorder="1" applyAlignment="1">
      <alignment vertical="center"/>
    </xf>
    <xf numFmtId="0" fontId="2" fillId="34" borderId="0" xfId="47" applyFont="1" applyFill="1" applyAlignment="1" applyProtection="1" quotePrefix="1">
      <alignment/>
      <protection/>
    </xf>
    <xf numFmtId="0" fontId="1" fillId="0" borderId="0" xfId="0" applyFont="1" applyAlignment="1">
      <alignment horizontal="center"/>
    </xf>
    <xf numFmtId="0" fontId="62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6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65" fillId="0" borderId="11" xfId="0" applyFont="1" applyBorder="1" applyAlignment="1">
      <alignment/>
    </xf>
    <xf numFmtId="0" fontId="66" fillId="0" borderId="0" xfId="0" applyFont="1" applyAlignment="1">
      <alignment/>
    </xf>
    <xf numFmtId="0" fontId="67" fillId="0" borderId="11" xfId="0" applyFont="1" applyBorder="1" applyAlignment="1">
      <alignment/>
    </xf>
    <xf numFmtId="0" fontId="0" fillId="0" borderId="11" xfId="0" applyBorder="1" applyAlignment="1">
      <alignment shrinkToFit="1"/>
    </xf>
    <xf numFmtId="0" fontId="62" fillId="0" borderId="11" xfId="0" applyFont="1" applyBorder="1" applyAlignment="1">
      <alignment textRotation="90" wrapText="1"/>
    </xf>
    <xf numFmtId="0" fontId="68" fillId="0" borderId="11" xfId="0" applyFont="1" applyBorder="1" applyAlignment="1">
      <alignment textRotation="90" wrapText="1"/>
    </xf>
    <xf numFmtId="0" fontId="1" fillId="0" borderId="11" xfId="0" applyFont="1" applyBorder="1" applyAlignment="1">
      <alignment textRotation="90"/>
    </xf>
    <xf numFmtId="0" fontId="65" fillId="0" borderId="11" xfId="0" applyFont="1" applyBorder="1" applyAlignment="1">
      <alignment textRotation="90"/>
    </xf>
    <xf numFmtId="0" fontId="64" fillId="0" borderId="11" xfId="0" applyFont="1" applyBorder="1" applyAlignment="1">
      <alignment textRotation="90"/>
    </xf>
    <xf numFmtId="0" fontId="67" fillId="0" borderId="11" xfId="0" applyFont="1" applyBorder="1" applyAlignment="1">
      <alignment textRotation="90"/>
    </xf>
    <xf numFmtId="0" fontId="66" fillId="0" borderId="11" xfId="0" applyFont="1" applyBorder="1" applyAlignment="1">
      <alignment shrinkToFit="1"/>
    </xf>
    <xf numFmtId="0" fontId="66" fillId="0" borderId="11" xfId="0" applyFont="1" applyBorder="1" applyAlignment="1">
      <alignment textRotation="90" wrapText="1"/>
    </xf>
    <xf numFmtId="0" fontId="69" fillId="0" borderId="11" xfId="0" applyFont="1" applyBorder="1" applyAlignment="1">
      <alignment/>
    </xf>
    <xf numFmtId="0" fontId="70" fillId="0" borderId="0" xfId="0" applyFont="1" applyAlignment="1">
      <alignment/>
    </xf>
    <xf numFmtId="0" fontId="14" fillId="33" borderId="11" xfId="49" applyFont="1" applyFill="1" applyBorder="1" applyAlignment="1">
      <alignment horizontal="center" vertical="center" wrapText="1" shrinkToFit="1"/>
      <protection/>
    </xf>
    <xf numFmtId="0" fontId="14" fillId="8" borderId="11" xfId="49" applyFont="1" applyFill="1" applyBorder="1" applyAlignment="1">
      <alignment horizontal="center" shrinkToFit="1"/>
      <protection/>
    </xf>
    <xf numFmtId="0" fontId="15" fillId="8" borderId="11" xfId="49" applyFont="1" applyFill="1" applyBorder="1" applyAlignment="1">
      <alignment horizontal="center" shrinkToFit="1"/>
      <protection/>
    </xf>
    <xf numFmtId="0" fontId="17" fillId="33" borderId="11" xfId="0" applyFont="1" applyFill="1" applyBorder="1" applyAlignment="1">
      <alignment horizontal="center" wrapText="1" shrinkToFit="1"/>
    </xf>
    <xf numFmtId="0" fontId="18" fillId="8" borderId="11" xfId="0" applyFont="1" applyFill="1" applyBorder="1" applyAlignment="1">
      <alignment horizontal="center" shrinkToFit="1"/>
    </xf>
    <xf numFmtId="0" fontId="16" fillId="35" borderId="11" xfId="49" applyFont="1" applyFill="1" applyBorder="1" applyAlignment="1">
      <alignment horizontal="center" wrapText="1" shrinkToFit="1"/>
      <protection/>
    </xf>
    <xf numFmtId="0" fontId="66" fillId="0" borderId="11" xfId="0" applyFont="1" applyBorder="1" applyAlignment="1">
      <alignment/>
    </xf>
    <xf numFmtId="4" fontId="65" fillId="0" borderId="11" xfId="0" applyNumberFormat="1" applyFont="1" applyBorder="1" applyAlignment="1">
      <alignment/>
    </xf>
    <xf numFmtId="0" fontId="17" fillId="33" borderId="11" xfId="0" applyFont="1" applyFill="1" applyBorder="1" applyAlignment="1">
      <alignment horizontal="center" wrapText="1"/>
    </xf>
    <xf numFmtId="0" fontId="0" fillId="0" borderId="24" xfId="0" applyFont="1" applyBorder="1" applyAlignment="1">
      <alignment textRotation="9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 textRotation="90"/>
    </xf>
    <xf numFmtId="0" fontId="0" fillId="0" borderId="28" xfId="0" applyFont="1" applyBorder="1" applyAlignment="1">
      <alignment textRotation="90"/>
    </xf>
    <xf numFmtId="0" fontId="0" fillId="0" borderId="29" xfId="0" applyFont="1" applyBorder="1" applyAlignment="1">
      <alignment textRotation="90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Font="1" applyFill="1" applyBorder="1" applyAlignment="1">
      <alignment textRotation="90"/>
    </xf>
    <xf numFmtId="0" fontId="0" fillId="0" borderId="35" xfId="0" applyFont="1" applyBorder="1" applyAlignment="1">
      <alignment textRotation="90"/>
    </xf>
    <xf numFmtId="0" fontId="0" fillId="0" borderId="0" xfId="0" applyFont="1" applyBorder="1" applyAlignment="1">
      <alignment textRotation="90"/>
    </xf>
    <xf numFmtId="0" fontId="8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0" fillId="0" borderId="17" xfId="0" applyBorder="1" applyAlignment="1">
      <alignment/>
    </xf>
    <xf numFmtId="0" fontId="0" fillId="34" borderId="12" xfId="0" applyFill="1" applyBorder="1" applyAlignment="1">
      <alignment vertical="center"/>
    </xf>
    <xf numFmtId="0" fontId="0" fillId="34" borderId="3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13" fillId="34" borderId="0" xfId="0" applyFont="1" applyFill="1" applyAlignment="1">
      <alignment horizontal="center"/>
    </xf>
    <xf numFmtId="0" fontId="1" fillId="34" borderId="12" xfId="0" applyFont="1" applyFill="1" applyBorder="1" applyAlignment="1">
      <alignment vertical="center"/>
    </xf>
    <xf numFmtId="0" fontId="1" fillId="34" borderId="36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1" xfId="0" applyFont="1" applyBorder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 shrinkToFit="1" readingOrder="1"/>
    </xf>
    <xf numFmtId="0" fontId="8" fillId="0" borderId="17" xfId="0" applyFont="1" applyBorder="1" applyAlignment="1">
      <alignment horizontal="center" vertical="center" wrapText="1" shrinkToFit="1" readingOrder="1"/>
    </xf>
    <xf numFmtId="0" fontId="8" fillId="0" borderId="1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3" xfId="0" applyFont="1" applyBorder="1" applyAlignment="1">
      <alignment horizontal="center" textRotation="90"/>
    </xf>
    <xf numFmtId="0" fontId="1" fillId="0" borderId="16" xfId="0" applyFont="1" applyBorder="1" applyAlignment="1">
      <alignment horizontal="center" textRotation="90"/>
    </xf>
    <xf numFmtId="0" fontId="10" fillId="0" borderId="1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 shrinkToFit="1"/>
    </xf>
    <xf numFmtId="0" fontId="1" fillId="0" borderId="21" xfId="0" applyFont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wrapText="1" shrinkToFit="1"/>
    </xf>
    <xf numFmtId="0" fontId="1" fillId="0" borderId="2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left" vertical="distributed"/>
    </xf>
    <xf numFmtId="0" fontId="1" fillId="0" borderId="21" xfId="0" applyFont="1" applyBorder="1" applyAlignment="1">
      <alignment horizontal="left" vertical="distributed"/>
    </xf>
    <xf numFmtId="0" fontId="1" fillId="0" borderId="19" xfId="0" applyFont="1" applyBorder="1" applyAlignment="1">
      <alignment horizontal="left" vertical="distributed"/>
    </xf>
    <xf numFmtId="0" fontId="1" fillId="0" borderId="22" xfId="0" applyFont="1" applyBorder="1" applyAlignment="1">
      <alignment horizontal="left" vertical="distributed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12" fillId="0" borderId="13" xfId="0" applyFont="1" applyBorder="1" applyAlignment="1">
      <alignment horizontal="center" wrapText="1"/>
    </xf>
    <xf numFmtId="0" fontId="12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36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6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36" xfId="0" applyBorder="1" applyAlignment="1">
      <alignment/>
    </xf>
    <xf numFmtId="0" fontId="0" fillId="0" borderId="17" xfId="0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17" xfId="0" applyBorder="1" applyAlignment="1">
      <alignment/>
    </xf>
    <xf numFmtId="0" fontId="62" fillId="0" borderId="0" xfId="0" applyFont="1" applyAlignment="1">
      <alignment horizontal="center"/>
    </xf>
    <xf numFmtId="0" fontId="62" fillId="0" borderId="12" xfId="0" applyFont="1" applyBorder="1" applyAlignment="1">
      <alignment horizontal="center" wrapText="1"/>
    </xf>
    <xf numFmtId="0" fontId="62" fillId="0" borderId="17" xfId="0" applyFont="1" applyBorder="1" applyAlignment="1">
      <alignment horizontal="center" wrapText="1"/>
    </xf>
    <xf numFmtId="0" fontId="66" fillId="0" borderId="13" xfId="0" applyFont="1" applyBorder="1" applyAlignment="1">
      <alignment horizontal="center" textRotation="90" wrapText="1"/>
    </xf>
    <xf numFmtId="0" fontId="66" fillId="0" borderId="16" xfId="0" applyFont="1" applyBorder="1" applyAlignment="1">
      <alignment horizontal="center" textRotation="90" wrapText="1"/>
    </xf>
    <xf numFmtId="0" fontId="70" fillId="0" borderId="13" xfId="0" applyFont="1" applyBorder="1" applyAlignment="1">
      <alignment horizontal="center" textRotation="90" wrapText="1"/>
    </xf>
    <xf numFmtId="0" fontId="70" fillId="0" borderId="16" xfId="0" applyFont="1" applyBorder="1" applyAlignment="1">
      <alignment horizontal="center" textRotation="90" wrapText="1"/>
    </xf>
    <xf numFmtId="0" fontId="14" fillId="33" borderId="11" xfId="49" applyFont="1" applyFill="1" applyBorder="1" applyAlignment="1">
      <alignment horizontal="center" vertical="center" wrapText="1" shrinkToFit="1"/>
      <protection/>
    </xf>
    <xf numFmtId="0" fontId="22" fillId="33" borderId="11" xfId="49" applyFont="1" applyFill="1" applyBorder="1" applyAlignment="1">
      <alignment horizontal="center" shrinkToFit="1"/>
      <protection/>
    </xf>
    <xf numFmtId="0" fontId="21" fillId="33" borderId="11" xfId="49" applyFont="1" applyFill="1" applyBorder="1" applyAlignment="1">
      <alignment horizontal="center" vertical="center" shrinkToFit="1"/>
      <protection/>
    </xf>
    <xf numFmtId="0" fontId="15" fillId="33" borderId="11" xfId="49" applyFont="1" applyFill="1" applyBorder="1" applyAlignment="1">
      <alignment horizontal="center" vertical="center" textRotation="90" shrinkToFit="1"/>
      <protection/>
    </xf>
    <xf numFmtId="0" fontId="15" fillId="36" borderId="11" xfId="49" applyFont="1" applyFill="1" applyBorder="1" applyAlignment="1">
      <alignment horizontal="center" vertical="center" textRotation="90" shrinkToFit="1"/>
      <protection/>
    </xf>
    <xf numFmtId="0" fontId="0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16" fillId="35" borderId="36" xfId="49" applyFont="1" applyFill="1" applyBorder="1" applyAlignment="1">
      <alignment horizontal="left" wrapText="1" shrinkToFit="1"/>
      <protection/>
    </xf>
    <xf numFmtId="0" fontId="16" fillId="35" borderId="38" xfId="49" applyFont="1" applyFill="1" applyBorder="1" applyAlignment="1">
      <alignment horizontal="left" wrapText="1" shrinkToFit="1"/>
      <protection/>
    </xf>
    <xf numFmtId="0" fontId="0" fillId="0" borderId="39" xfId="0" applyFont="1" applyBorder="1" applyAlignment="1">
      <alignment textRotation="90"/>
    </xf>
    <xf numFmtId="0" fontId="0" fillId="0" borderId="40" xfId="0" applyFont="1" applyBorder="1" applyAlignment="1">
      <alignment textRotation="90"/>
    </xf>
    <xf numFmtId="0" fontId="0" fillId="0" borderId="41" xfId="0" applyFont="1" applyBorder="1" applyAlignment="1">
      <alignment textRotation="90"/>
    </xf>
    <xf numFmtId="0" fontId="0" fillId="0" borderId="40" xfId="0" applyFont="1" applyBorder="1" applyAlignment="1">
      <alignment textRotation="90" wrapText="1"/>
    </xf>
    <xf numFmtId="0" fontId="0" fillId="0" borderId="17" xfId="0" applyFont="1" applyFill="1" applyBorder="1" applyAlignment="1">
      <alignment textRotation="9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0" xfId="0" applyFont="1" applyBorder="1" applyAlignment="1">
      <alignment textRotation="90"/>
    </xf>
    <xf numFmtId="0" fontId="0" fillId="0" borderId="24" xfId="0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OKUL TOPLU EVRAK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Veri giri&#351;'!A1" /><Relationship Id="rId2" Type="http://schemas.openxmlformats.org/officeDocument/2006/relationships/hyperlink" Target="#'EK-1'!A1" /><Relationship Id="rId3" Type="http://schemas.openxmlformats.org/officeDocument/2006/relationships/hyperlink" Target="#'EK-2'!A1" /><Relationship Id="rId4" Type="http://schemas.openxmlformats.org/officeDocument/2006/relationships/hyperlink" Target="#'EK-3'!A1" /><Relationship Id="rId5" Type="http://schemas.openxmlformats.org/officeDocument/2006/relationships/hyperlink" Target="#'EK-4'!A1" /><Relationship Id="rId6" Type="http://schemas.openxmlformats.org/officeDocument/2006/relationships/hyperlink" Target="#'EK-5'!A1" /><Relationship Id="rId7" Type="http://schemas.openxmlformats.org/officeDocument/2006/relationships/hyperlink" Target="#'EK-5 arka y&#252;z'!A1" /><Relationship Id="rId8" Type="http://schemas.openxmlformats.org/officeDocument/2006/relationships/image" Target="../media/image2.jpeg" /><Relationship Id="rId9" Type="http://schemas.openxmlformats.org/officeDocument/2006/relationships/image" Target="../media/image3.jpeg" /><Relationship Id="rId10" Type="http://schemas.openxmlformats.org/officeDocument/2006/relationships/image" Target="../media/image4.jpeg" /><Relationship Id="rId11" Type="http://schemas.openxmlformats.org/officeDocument/2006/relationships/image" Target="../media/image5.jpeg" /><Relationship Id="rId12" Type="http://schemas.openxmlformats.org/officeDocument/2006/relationships/image" Target="../media/image6.jpeg" /><Relationship Id="rId13" Type="http://schemas.openxmlformats.org/officeDocument/2006/relationships/image" Target="../media/image7.jpeg" /><Relationship Id="rId14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17</xdr:row>
      <xdr:rowOff>0</xdr:rowOff>
    </xdr:from>
    <xdr:to>
      <xdr:col>2</xdr:col>
      <xdr:colOff>457200</xdr:colOff>
      <xdr:row>19</xdr:row>
      <xdr:rowOff>38100</xdr:rowOff>
    </xdr:to>
    <xdr:sp>
      <xdr:nvSpPr>
        <xdr:cNvPr id="1" name="AutoShape 1" descr="Buket">
          <a:hlinkClick r:id="rId1"/>
        </xdr:cNvPr>
        <xdr:cNvSpPr>
          <a:spLocks/>
        </xdr:cNvSpPr>
      </xdr:nvSpPr>
      <xdr:spPr>
        <a:xfrm>
          <a:off x="171450" y="3219450"/>
          <a:ext cx="2876550" cy="361950"/>
        </a:xfrm>
        <a:prstGeom prst="roundRect">
          <a:avLst/>
        </a:prstGeom>
        <a:blipFill>
          <a:blip r:embed="rId8"/>
          <a:srcRect/>
          <a:stretch>
            <a:fillRect/>
          </a:stretch>
        </a:blip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Norm Kadro Takip ve Veri Giriş Formu için Yıklayın</a:t>
          </a:r>
        </a:p>
      </xdr:txBody>
    </xdr:sp>
    <xdr:clientData/>
  </xdr:twoCellAnchor>
  <xdr:twoCellAnchor>
    <xdr:from>
      <xdr:col>0</xdr:col>
      <xdr:colOff>180975</xdr:colOff>
      <xdr:row>20</xdr:row>
      <xdr:rowOff>0</xdr:rowOff>
    </xdr:from>
    <xdr:to>
      <xdr:col>2</xdr:col>
      <xdr:colOff>466725</xdr:colOff>
      <xdr:row>22</xdr:row>
      <xdr:rowOff>38100</xdr:rowOff>
    </xdr:to>
    <xdr:sp>
      <xdr:nvSpPr>
        <xdr:cNvPr id="2" name="AutoShape 2" descr="Buket">
          <a:hlinkClick r:id="rId2"/>
        </xdr:cNvPr>
        <xdr:cNvSpPr>
          <a:spLocks/>
        </xdr:cNvSpPr>
      </xdr:nvSpPr>
      <xdr:spPr>
        <a:xfrm>
          <a:off x="180975" y="3705225"/>
          <a:ext cx="2876550" cy="361950"/>
        </a:xfrm>
        <a:prstGeom prst="roundRect">
          <a:avLst/>
        </a:prstGeom>
        <a:blipFill>
          <a:blip r:embed="rId9"/>
          <a:srcRect/>
          <a:stretch>
            <a:fillRect/>
          </a:stretch>
        </a:blip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Norm Kadro Sıralama Çizelgesi için Tıklayın</a:t>
          </a:r>
        </a:p>
      </xdr:txBody>
    </xdr:sp>
    <xdr:clientData/>
  </xdr:twoCellAnchor>
  <xdr:twoCellAnchor>
    <xdr:from>
      <xdr:col>0</xdr:col>
      <xdr:colOff>190500</xdr:colOff>
      <xdr:row>23</xdr:row>
      <xdr:rowOff>0</xdr:rowOff>
    </xdr:from>
    <xdr:to>
      <xdr:col>2</xdr:col>
      <xdr:colOff>476250</xdr:colOff>
      <xdr:row>25</xdr:row>
      <xdr:rowOff>38100</xdr:rowOff>
    </xdr:to>
    <xdr:sp>
      <xdr:nvSpPr>
        <xdr:cNvPr id="3" name="AutoShape 3" descr="Buket">
          <a:hlinkClick r:id="rId3"/>
        </xdr:cNvPr>
        <xdr:cNvSpPr>
          <a:spLocks/>
        </xdr:cNvSpPr>
      </xdr:nvSpPr>
      <xdr:spPr>
        <a:xfrm>
          <a:off x="190500" y="4191000"/>
          <a:ext cx="2876550" cy="361950"/>
        </a:xfrm>
        <a:prstGeom prst="roundRect">
          <a:avLst/>
        </a:prstGeom>
        <a:blipFill>
          <a:blip r:embed="rId10"/>
          <a:srcRect/>
          <a:stretch>
            <a:fillRect/>
          </a:stretch>
        </a:blip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Norm Kadro İsimlendirme Çizelgesi için Tıklayın</a:t>
          </a:r>
        </a:p>
      </xdr:txBody>
    </xdr:sp>
    <xdr:clientData/>
  </xdr:twoCellAnchor>
  <xdr:twoCellAnchor>
    <xdr:from>
      <xdr:col>0</xdr:col>
      <xdr:colOff>171450</xdr:colOff>
      <xdr:row>26</xdr:row>
      <xdr:rowOff>28575</xdr:rowOff>
    </xdr:from>
    <xdr:to>
      <xdr:col>2</xdr:col>
      <xdr:colOff>457200</xdr:colOff>
      <xdr:row>28</xdr:row>
      <xdr:rowOff>66675</xdr:rowOff>
    </xdr:to>
    <xdr:sp>
      <xdr:nvSpPr>
        <xdr:cNvPr id="4" name="AutoShape 4" descr="Buket">
          <a:hlinkClick r:id="rId4"/>
        </xdr:cNvPr>
        <xdr:cNvSpPr>
          <a:spLocks/>
        </xdr:cNvSpPr>
      </xdr:nvSpPr>
      <xdr:spPr>
        <a:xfrm>
          <a:off x="171450" y="4705350"/>
          <a:ext cx="2876550" cy="361950"/>
        </a:xfrm>
        <a:prstGeom prst="roundRect">
          <a:avLst/>
        </a:prstGeom>
        <a:blipFill>
          <a:blip r:embed="rId11"/>
          <a:srcRect/>
          <a:stretch>
            <a:fillRect/>
          </a:stretch>
        </a:blip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Norm Kadro Fazlası İsimlendirme Çizelgesi için Tıklayın</a:t>
          </a:r>
        </a:p>
      </xdr:txBody>
    </xdr:sp>
    <xdr:clientData/>
  </xdr:twoCellAnchor>
  <xdr:twoCellAnchor>
    <xdr:from>
      <xdr:col>0</xdr:col>
      <xdr:colOff>161925</xdr:colOff>
      <xdr:row>29</xdr:row>
      <xdr:rowOff>76200</xdr:rowOff>
    </xdr:from>
    <xdr:to>
      <xdr:col>2</xdr:col>
      <xdr:colOff>447675</xdr:colOff>
      <xdr:row>31</xdr:row>
      <xdr:rowOff>114300</xdr:rowOff>
    </xdr:to>
    <xdr:sp>
      <xdr:nvSpPr>
        <xdr:cNvPr id="5" name="AutoShape 5" descr="Buket">
          <a:hlinkClick r:id="rId5"/>
        </xdr:cNvPr>
        <xdr:cNvSpPr>
          <a:spLocks/>
        </xdr:cNvSpPr>
      </xdr:nvSpPr>
      <xdr:spPr>
        <a:xfrm>
          <a:off x="161925" y="5238750"/>
          <a:ext cx="2876550" cy="361950"/>
        </a:xfrm>
        <a:prstGeom prst="roundRect">
          <a:avLst/>
        </a:prstGeom>
        <a:blipFill>
          <a:blip r:embed="rId12"/>
          <a:srcRect/>
          <a:stretch>
            <a:fillRect/>
          </a:stretch>
        </a:blip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Norm Kadro İzleme Çizelgesi için Tıklayın</a:t>
          </a:r>
        </a:p>
      </xdr:txBody>
    </xdr:sp>
    <xdr:clientData/>
  </xdr:twoCellAnchor>
  <xdr:twoCellAnchor>
    <xdr:from>
      <xdr:col>0</xdr:col>
      <xdr:colOff>200025</xdr:colOff>
      <xdr:row>32</xdr:row>
      <xdr:rowOff>142875</xdr:rowOff>
    </xdr:from>
    <xdr:to>
      <xdr:col>2</xdr:col>
      <xdr:colOff>485775</xdr:colOff>
      <xdr:row>35</xdr:row>
      <xdr:rowOff>19050</xdr:rowOff>
    </xdr:to>
    <xdr:sp>
      <xdr:nvSpPr>
        <xdr:cNvPr id="6" name="AutoShape 6" descr="Buket">
          <a:hlinkClick r:id="rId6"/>
        </xdr:cNvPr>
        <xdr:cNvSpPr>
          <a:spLocks/>
        </xdr:cNvSpPr>
      </xdr:nvSpPr>
      <xdr:spPr>
        <a:xfrm>
          <a:off x="200025" y="5791200"/>
          <a:ext cx="2876550" cy="361950"/>
        </a:xfrm>
        <a:prstGeom prst="roundRect">
          <a:avLst/>
        </a:prstGeom>
        <a:blipFill>
          <a:blip r:embed="rId13"/>
          <a:srcRect/>
          <a:stretch>
            <a:fillRect/>
          </a:stretch>
        </a:blip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Norm Kadro Düzeltme Çizelgesi için Tıklayın</a:t>
          </a:r>
        </a:p>
      </xdr:txBody>
    </xdr:sp>
    <xdr:clientData/>
  </xdr:twoCellAnchor>
  <xdr:twoCellAnchor>
    <xdr:from>
      <xdr:col>0</xdr:col>
      <xdr:colOff>190500</xdr:colOff>
      <xdr:row>36</xdr:row>
      <xdr:rowOff>28575</xdr:rowOff>
    </xdr:from>
    <xdr:to>
      <xdr:col>2</xdr:col>
      <xdr:colOff>476250</xdr:colOff>
      <xdr:row>38</xdr:row>
      <xdr:rowOff>66675</xdr:rowOff>
    </xdr:to>
    <xdr:sp>
      <xdr:nvSpPr>
        <xdr:cNvPr id="7" name="AutoShape 7" descr="Buket">
          <a:hlinkClick r:id="rId7"/>
        </xdr:cNvPr>
        <xdr:cNvSpPr>
          <a:spLocks/>
        </xdr:cNvSpPr>
      </xdr:nvSpPr>
      <xdr:spPr>
        <a:xfrm>
          <a:off x="190500" y="6324600"/>
          <a:ext cx="2876550" cy="361950"/>
        </a:xfrm>
        <a:prstGeom prst="roundRect">
          <a:avLst/>
        </a:prstGeom>
        <a:blipFill>
          <a:blip r:embed="rId14"/>
          <a:srcRect/>
          <a:stretch>
            <a:fillRect/>
          </a:stretch>
        </a:blip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Öğretmen Norm Kadrosu İle İlgili Bölüm için Tıklayın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59"/>
  <sheetViews>
    <sheetView zoomScalePageLayoutView="0" workbookViewId="0" topLeftCell="A16">
      <selection activeCell="B11" sqref="B11:E11"/>
    </sheetView>
  </sheetViews>
  <sheetFormatPr defaultColWidth="9.140625" defaultRowHeight="12.75"/>
  <cols>
    <col min="1" max="1" width="17.8515625" style="0" customWidth="1"/>
    <col min="2" max="2" width="21.00390625" style="0" customWidth="1"/>
  </cols>
  <sheetData>
    <row r="1" spans="1:7" ht="12.75">
      <c r="A1" s="88"/>
      <c r="B1" s="88"/>
      <c r="C1" s="88"/>
      <c r="D1" s="88"/>
      <c r="E1" s="88"/>
      <c r="F1" s="88"/>
      <c r="G1" s="88"/>
    </row>
    <row r="2" spans="1:7" ht="12.75">
      <c r="A2" s="88"/>
      <c r="B2" s="88"/>
      <c r="C2" s="88"/>
      <c r="D2" s="88"/>
      <c r="E2" s="88"/>
      <c r="F2" s="88"/>
      <c r="G2" s="88"/>
    </row>
    <row r="3" spans="1:7" ht="12.75">
      <c r="A3" s="88"/>
      <c r="B3" s="140" t="s">
        <v>181</v>
      </c>
      <c r="C3" s="140"/>
      <c r="D3" s="140"/>
      <c r="E3" s="140"/>
      <c r="F3" s="140"/>
      <c r="G3" s="140"/>
    </row>
    <row r="4" spans="1:7" ht="12.75">
      <c r="A4" s="88"/>
      <c r="B4" s="88"/>
      <c r="C4" s="88"/>
      <c r="D4" s="88"/>
      <c r="E4" s="88"/>
      <c r="F4" s="88"/>
      <c r="G4" s="88"/>
    </row>
    <row r="5" spans="1:7" ht="12.75">
      <c r="A5" s="88"/>
      <c r="B5" s="88"/>
      <c r="C5" s="88"/>
      <c r="D5" s="88"/>
      <c r="E5" s="88"/>
      <c r="F5" s="88"/>
      <c r="G5" s="88"/>
    </row>
    <row r="6" spans="1:7" ht="12.75">
      <c r="A6" s="89" t="s">
        <v>182</v>
      </c>
      <c r="B6" s="88"/>
      <c r="C6" s="88"/>
      <c r="D6" s="88"/>
      <c r="E6" s="88"/>
      <c r="F6" s="88"/>
      <c r="G6" s="88"/>
    </row>
    <row r="7" spans="1:7" ht="12.75">
      <c r="A7" s="88"/>
      <c r="B7" s="88"/>
      <c r="C7" s="88"/>
      <c r="D7" s="88"/>
      <c r="E7" s="88"/>
      <c r="F7" s="88"/>
      <c r="G7" s="88"/>
    </row>
    <row r="8" spans="1:7" ht="18" customHeight="1">
      <c r="A8" s="90" t="s">
        <v>183</v>
      </c>
      <c r="B8" s="141" t="s">
        <v>191</v>
      </c>
      <c r="C8" s="142"/>
      <c r="D8" s="142"/>
      <c r="E8" s="143"/>
      <c r="F8" s="88"/>
      <c r="G8" s="88"/>
    </row>
    <row r="9" spans="1:7" ht="18" customHeight="1">
      <c r="A9" s="90" t="s">
        <v>184</v>
      </c>
      <c r="B9" s="141" t="s">
        <v>192</v>
      </c>
      <c r="C9" s="142"/>
      <c r="D9" s="142"/>
      <c r="E9" s="143"/>
      <c r="F9" s="88"/>
      <c r="G9" s="88"/>
    </row>
    <row r="10" spans="1:7" ht="18" customHeight="1">
      <c r="A10" s="90" t="s">
        <v>185</v>
      </c>
      <c r="B10" s="137">
        <v>976454</v>
      </c>
      <c r="C10" s="138"/>
      <c r="D10" s="138"/>
      <c r="E10" s="139"/>
      <c r="F10" s="88"/>
      <c r="G10" s="88"/>
    </row>
    <row r="11" spans="1:7" ht="18" customHeight="1">
      <c r="A11" s="90" t="s">
        <v>186</v>
      </c>
      <c r="B11" s="137" t="s">
        <v>316</v>
      </c>
      <c r="C11" s="138"/>
      <c r="D11" s="138"/>
      <c r="E11" s="139"/>
      <c r="F11" s="88"/>
      <c r="G11" s="88"/>
    </row>
    <row r="12" spans="1:7" ht="18" customHeight="1">
      <c r="A12" s="90" t="s">
        <v>187</v>
      </c>
      <c r="B12" s="137"/>
      <c r="C12" s="138"/>
      <c r="D12" s="138"/>
      <c r="E12" s="139"/>
      <c r="F12" s="88"/>
      <c r="G12" s="88"/>
    </row>
    <row r="13" spans="1:7" ht="18" customHeight="1">
      <c r="A13" s="90" t="s">
        <v>188</v>
      </c>
      <c r="B13" s="137">
        <v>3463413723</v>
      </c>
      <c r="C13" s="138"/>
      <c r="D13" s="138"/>
      <c r="E13" s="139"/>
      <c r="F13" s="88"/>
      <c r="G13" s="88"/>
    </row>
    <row r="14" spans="1:7" ht="18" customHeight="1">
      <c r="A14" s="90" t="s">
        <v>35</v>
      </c>
      <c r="B14" s="137"/>
      <c r="C14" s="138"/>
      <c r="D14" s="138"/>
      <c r="E14" s="139"/>
      <c r="F14" s="88"/>
      <c r="G14" s="88"/>
    </row>
    <row r="15" spans="1:7" ht="12.75">
      <c r="A15" s="88"/>
      <c r="B15" s="88"/>
      <c r="C15" s="88"/>
      <c r="D15" s="88"/>
      <c r="E15" s="88"/>
      <c r="F15" s="88"/>
      <c r="G15" s="88"/>
    </row>
    <row r="16" spans="1:7" ht="12.75">
      <c r="A16" s="88"/>
      <c r="B16" s="88"/>
      <c r="C16" s="88"/>
      <c r="D16" s="88"/>
      <c r="E16" s="88"/>
      <c r="F16" s="88"/>
      <c r="G16" s="88"/>
    </row>
    <row r="17" spans="1:7" ht="12.75">
      <c r="A17" s="88"/>
      <c r="B17" s="88"/>
      <c r="C17" s="88"/>
      <c r="D17" s="88"/>
      <c r="E17" s="88"/>
      <c r="F17" s="88"/>
      <c r="G17" s="88"/>
    </row>
    <row r="18" spans="1:7" ht="12.75">
      <c r="A18" s="88"/>
      <c r="B18" s="88"/>
      <c r="C18" s="88"/>
      <c r="D18" s="88"/>
      <c r="E18" s="88"/>
      <c r="F18" s="88"/>
      <c r="G18" s="88"/>
    </row>
    <row r="19" spans="1:7" ht="12.75">
      <c r="A19" s="91"/>
      <c r="B19" s="88"/>
      <c r="C19" s="88"/>
      <c r="D19" s="88"/>
      <c r="E19" s="88"/>
      <c r="F19" s="88"/>
      <c r="G19" s="88"/>
    </row>
    <row r="20" spans="1:7" ht="12.75">
      <c r="A20" s="91"/>
      <c r="B20" s="88"/>
      <c r="C20" s="88"/>
      <c r="D20" s="88"/>
      <c r="E20" s="88"/>
      <c r="F20" s="88"/>
      <c r="G20" s="88"/>
    </row>
    <row r="21" spans="1:7" ht="12.75">
      <c r="A21" s="91"/>
      <c r="B21" s="88"/>
      <c r="C21" s="88"/>
      <c r="D21" s="88"/>
      <c r="E21" s="88"/>
      <c r="F21" s="88"/>
      <c r="G21" s="88"/>
    </row>
    <row r="22" spans="1:7" ht="12.75">
      <c r="A22" s="91"/>
      <c r="B22" s="88"/>
      <c r="C22" s="88"/>
      <c r="D22" s="88"/>
      <c r="E22" s="88"/>
      <c r="F22" s="88"/>
      <c r="G22" s="88"/>
    </row>
    <row r="23" spans="1:7" ht="12.75">
      <c r="A23" s="91"/>
      <c r="B23" s="88"/>
      <c r="C23" s="88"/>
      <c r="D23" s="88"/>
      <c r="E23" s="88"/>
      <c r="F23" s="88"/>
      <c r="G23" s="88"/>
    </row>
    <row r="24" spans="1:7" ht="12.75">
      <c r="A24" s="91"/>
      <c r="B24" s="88"/>
      <c r="C24" s="88"/>
      <c r="D24" s="88"/>
      <c r="E24" s="88"/>
      <c r="F24" s="88"/>
      <c r="G24" s="88"/>
    </row>
    <row r="25" spans="1:7" ht="12.75">
      <c r="A25" s="88"/>
      <c r="B25" s="88"/>
      <c r="C25" s="88"/>
      <c r="D25" s="88"/>
      <c r="E25" s="88"/>
      <c r="F25" s="88"/>
      <c r="G25" s="88"/>
    </row>
    <row r="26" spans="1:7" ht="12.75">
      <c r="A26" s="91"/>
      <c r="B26" s="88"/>
      <c r="C26" s="88"/>
      <c r="D26" s="88"/>
      <c r="E26" s="88"/>
      <c r="F26" s="88"/>
      <c r="G26" s="88"/>
    </row>
    <row r="27" spans="1:7" ht="12.75">
      <c r="A27" s="88"/>
      <c r="B27" s="88"/>
      <c r="C27" s="88"/>
      <c r="D27" s="88"/>
      <c r="E27" s="88"/>
      <c r="F27" s="88"/>
      <c r="G27" s="88"/>
    </row>
    <row r="28" spans="1:7" ht="12.75">
      <c r="A28" s="91"/>
      <c r="B28" s="88"/>
      <c r="C28" s="88"/>
      <c r="D28" s="88"/>
      <c r="E28" s="88"/>
      <c r="F28" s="88"/>
      <c r="G28" s="88"/>
    </row>
    <row r="29" spans="1:7" ht="12.75">
      <c r="A29" s="88"/>
      <c r="B29" s="88"/>
      <c r="C29" s="88"/>
      <c r="D29" s="88"/>
      <c r="E29" s="88"/>
      <c r="F29" s="88"/>
      <c r="G29" s="88"/>
    </row>
    <row r="30" spans="1:7" ht="12.75">
      <c r="A30" s="91"/>
      <c r="B30" s="88"/>
      <c r="C30" s="88"/>
      <c r="D30" s="88"/>
      <c r="E30" s="88"/>
      <c r="F30" s="88"/>
      <c r="G30" s="88"/>
    </row>
    <row r="31" spans="1:7" ht="12.75">
      <c r="A31" s="88"/>
      <c r="B31" s="88"/>
      <c r="C31" s="88"/>
      <c r="D31" s="88"/>
      <c r="E31" s="88"/>
      <c r="F31" s="88"/>
      <c r="G31" s="88"/>
    </row>
    <row r="32" spans="1:7" ht="12.75">
      <c r="A32" s="88"/>
      <c r="B32" s="88"/>
      <c r="C32" s="88"/>
      <c r="D32" s="88"/>
      <c r="E32" s="88"/>
      <c r="F32" s="88"/>
      <c r="G32" s="88"/>
    </row>
    <row r="33" spans="1:7" ht="12.75">
      <c r="A33" s="88"/>
      <c r="B33" s="88"/>
      <c r="C33" s="88"/>
      <c r="D33" s="88"/>
      <c r="E33" s="88"/>
      <c r="F33" s="88"/>
      <c r="G33" s="88"/>
    </row>
    <row r="34" spans="1:7" ht="12.75">
      <c r="A34" s="88"/>
      <c r="B34" s="88"/>
      <c r="C34" s="88"/>
      <c r="D34" s="88"/>
      <c r="E34" s="88"/>
      <c r="F34" s="88"/>
      <c r="G34" s="88"/>
    </row>
    <row r="35" spans="1:7" ht="12.75">
      <c r="A35" s="88"/>
      <c r="B35" s="88"/>
      <c r="C35" s="88"/>
      <c r="D35" s="88"/>
      <c r="E35" s="88"/>
      <c r="F35" s="88"/>
      <c r="G35" s="88"/>
    </row>
    <row r="36" spans="1:7" ht="12.75">
      <c r="A36" s="88"/>
      <c r="B36" s="88"/>
      <c r="C36" s="88"/>
      <c r="D36" s="88"/>
      <c r="E36" s="88"/>
      <c r="F36" s="88"/>
      <c r="G36" s="88"/>
    </row>
    <row r="37" spans="1:7" ht="12.75">
      <c r="A37" s="88"/>
      <c r="B37" s="88"/>
      <c r="C37" s="88"/>
      <c r="D37" s="88"/>
      <c r="E37" s="88"/>
      <c r="F37" s="88"/>
      <c r="G37" s="88"/>
    </row>
    <row r="38" spans="1:7" ht="12.75">
      <c r="A38" s="88"/>
      <c r="B38" s="88"/>
      <c r="C38" s="88"/>
      <c r="D38" s="88"/>
      <c r="E38" s="88"/>
      <c r="F38" s="88"/>
      <c r="G38" s="88"/>
    </row>
    <row r="39" spans="1:7" ht="12.75">
      <c r="A39" s="88"/>
      <c r="B39" s="88"/>
      <c r="C39" s="88"/>
      <c r="D39" s="88"/>
      <c r="E39" s="88"/>
      <c r="F39" s="88"/>
      <c r="G39" s="88"/>
    </row>
    <row r="40" spans="1:7" ht="12.75">
      <c r="A40" s="88"/>
      <c r="B40" s="88"/>
      <c r="C40" s="88"/>
      <c r="D40" s="88"/>
      <c r="E40" s="88"/>
      <c r="F40" s="88"/>
      <c r="G40" s="88"/>
    </row>
    <row r="41" spans="1:7" ht="12.75">
      <c r="A41" s="88"/>
      <c r="B41" s="88"/>
      <c r="C41" s="88"/>
      <c r="D41" s="88"/>
      <c r="E41" s="88"/>
      <c r="F41" s="88"/>
      <c r="G41" s="88"/>
    </row>
    <row r="42" spans="1:7" ht="12.75">
      <c r="A42" s="88"/>
      <c r="B42" s="88"/>
      <c r="C42" s="88"/>
      <c r="D42" s="88"/>
      <c r="E42" s="88"/>
      <c r="F42" s="88"/>
      <c r="G42" s="88"/>
    </row>
    <row r="43" spans="1:7" ht="12.75">
      <c r="A43" s="88"/>
      <c r="B43" s="88"/>
      <c r="C43" s="88"/>
      <c r="D43" s="88"/>
      <c r="E43" s="88"/>
      <c r="F43" s="88"/>
      <c r="G43" s="88"/>
    </row>
    <row r="44" spans="1:7" ht="12.75">
      <c r="A44" s="88"/>
      <c r="B44" s="88"/>
      <c r="C44" s="88"/>
      <c r="D44" s="88"/>
      <c r="E44" s="88"/>
      <c r="F44" s="88"/>
      <c r="G44" s="88"/>
    </row>
    <row r="45" spans="1:7" ht="12.75">
      <c r="A45" s="88"/>
      <c r="B45" s="88"/>
      <c r="C45" s="88"/>
      <c r="D45" s="88"/>
      <c r="E45" s="88"/>
      <c r="F45" s="88"/>
      <c r="G45" s="88"/>
    </row>
    <row r="46" spans="1:7" ht="12.75">
      <c r="A46" s="88"/>
      <c r="B46" s="88"/>
      <c r="C46" s="88"/>
      <c r="D46" s="88"/>
      <c r="E46" s="88"/>
      <c r="F46" s="88"/>
      <c r="G46" s="88"/>
    </row>
    <row r="47" spans="1:7" ht="12.75">
      <c r="A47" s="88"/>
      <c r="B47" s="88"/>
      <c r="C47" s="88"/>
      <c r="D47" s="88"/>
      <c r="E47" s="88"/>
      <c r="F47" s="88"/>
      <c r="G47" s="88"/>
    </row>
    <row r="48" spans="1:7" ht="12.75">
      <c r="A48" s="88"/>
      <c r="B48" s="88"/>
      <c r="C48" s="88"/>
      <c r="D48" s="88"/>
      <c r="E48" s="88"/>
      <c r="F48" s="88"/>
      <c r="G48" s="88"/>
    </row>
    <row r="49" spans="1:7" ht="12.75">
      <c r="A49" s="88"/>
      <c r="B49" s="88"/>
      <c r="C49" s="88"/>
      <c r="D49" s="88"/>
      <c r="E49" s="88"/>
      <c r="F49" s="88"/>
      <c r="G49" s="88"/>
    </row>
    <row r="50" spans="1:7" ht="12.75">
      <c r="A50" s="88"/>
      <c r="B50" s="88"/>
      <c r="C50" s="88"/>
      <c r="D50" s="88"/>
      <c r="E50" s="88"/>
      <c r="F50" s="88"/>
      <c r="G50" s="88"/>
    </row>
    <row r="51" spans="1:7" ht="12.75">
      <c r="A51" s="88"/>
      <c r="B51" s="88"/>
      <c r="C51" s="88"/>
      <c r="D51" s="88"/>
      <c r="E51" s="88"/>
      <c r="F51" s="88"/>
      <c r="G51" s="88"/>
    </row>
    <row r="52" spans="1:7" ht="12.75">
      <c r="A52" s="88"/>
      <c r="B52" s="88"/>
      <c r="C52" s="88"/>
      <c r="D52" s="88"/>
      <c r="E52" s="88"/>
      <c r="F52" s="88"/>
      <c r="G52" s="88"/>
    </row>
    <row r="53" spans="1:7" ht="12.75">
      <c r="A53" s="88"/>
      <c r="B53" s="88"/>
      <c r="C53" s="88"/>
      <c r="D53" s="88"/>
      <c r="E53" s="88"/>
      <c r="F53" s="88"/>
      <c r="G53" s="88"/>
    </row>
    <row r="54" spans="1:7" ht="12.75">
      <c r="A54" s="88"/>
      <c r="B54" s="88"/>
      <c r="C54" s="88"/>
      <c r="D54" s="88"/>
      <c r="E54" s="88"/>
      <c r="F54" s="88"/>
      <c r="G54" s="88"/>
    </row>
    <row r="55" spans="1:7" ht="12.75">
      <c r="A55" s="88"/>
      <c r="B55" s="88"/>
      <c r="C55" s="88"/>
      <c r="D55" s="88"/>
      <c r="E55" s="88"/>
      <c r="F55" s="88"/>
      <c r="G55" s="88"/>
    </row>
    <row r="56" spans="1:7" ht="12.75">
      <c r="A56" s="88"/>
      <c r="B56" s="88"/>
      <c r="C56" s="88"/>
      <c r="D56" s="88"/>
      <c r="E56" s="88"/>
      <c r="F56" s="88"/>
      <c r="G56" s="88"/>
    </row>
    <row r="57" spans="1:7" ht="12.75">
      <c r="A57" s="88"/>
      <c r="B57" s="88"/>
      <c r="C57" s="88"/>
      <c r="D57" s="88"/>
      <c r="E57" s="88"/>
      <c r="F57" s="88"/>
      <c r="G57" s="88"/>
    </row>
    <row r="58" spans="1:7" ht="12.75">
      <c r="A58" s="88"/>
      <c r="B58" s="88"/>
      <c r="C58" s="88"/>
      <c r="D58" s="88"/>
      <c r="E58" s="88"/>
      <c r="F58" s="88"/>
      <c r="G58" s="88"/>
    </row>
    <row r="59" spans="1:7" ht="12.75">
      <c r="A59" s="88"/>
      <c r="B59" s="88"/>
      <c r="C59" s="88"/>
      <c r="D59" s="88"/>
      <c r="E59" s="88"/>
      <c r="F59" s="88"/>
      <c r="G59" s="88"/>
    </row>
  </sheetData>
  <sheetProtection/>
  <mergeCells count="8">
    <mergeCell ref="B11:E11"/>
    <mergeCell ref="B12:E12"/>
    <mergeCell ref="B13:E13"/>
    <mergeCell ref="B14:E14"/>
    <mergeCell ref="B3:G3"/>
    <mergeCell ref="B8:E8"/>
    <mergeCell ref="B9:E9"/>
    <mergeCell ref="B10:E10"/>
  </mergeCells>
  <printOptions/>
  <pageMargins left="0.46" right="0.61" top="0.54" bottom="0.62" header="0.31" footer="0.39"/>
  <pageSetup horizontalDpi="600" verticalDpi="600" orientation="portrait" paperSize="9" r:id="rId2"/>
  <headerFooter alignWithMargins="0">
    <oddFooter>&amp;RYenimahalle İlçe Milli Eğitim Müdürlüğü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7"/>
  <sheetViews>
    <sheetView tabSelected="1" view="pageBreakPreview" zoomScale="93" zoomScaleSheetLayoutView="93" zoomScalePageLayoutView="0" workbookViewId="0" topLeftCell="A1">
      <selection activeCell="L5" sqref="L5"/>
    </sheetView>
  </sheetViews>
  <sheetFormatPr defaultColWidth="9.140625" defaultRowHeight="12.75"/>
  <cols>
    <col min="1" max="1" width="5.57421875" style="0" customWidth="1"/>
    <col min="2" max="2" width="29.8515625" style="0" customWidth="1"/>
    <col min="3" max="3" width="4.8515625" style="0" customWidth="1"/>
    <col min="4" max="4" width="3.7109375" style="0" customWidth="1"/>
    <col min="5" max="5" width="3.421875" style="0" customWidth="1"/>
    <col min="6" max="6" width="3.140625" style="98" customWidth="1"/>
    <col min="7" max="7" width="3.140625" style="0" customWidth="1"/>
    <col min="8" max="8" width="3.140625" style="98" customWidth="1"/>
    <col min="9" max="9" width="3.140625" style="0" customWidth="1"/>
    <col min="10" max="10" width="3.140625" style="98" customWidth="1"/>
    <col min="11" max="11" width="3.140625" style="0" customWidth="1"/>
    <col min="12" max="12" width="3.140625" style="98" customWidth="1"/>
    <col min="13" max="13" width="6.57421875" style="98" bestFit="1" customWidth="1"/>
    <col min="14" max="14" width="3.140625" style="0" customWidth="1"/>
    <col min="15" max="15" width="3.140625" style="98" customWidth="1"/>
    <col min="16" max="16" width="3.140625" style="0" customWidth="1"/>
    <col min="17" max="17" width="3.140625" style="98" customWidth="1"/>
    <col min="18" max="18" width="3.140625" style="0" customWidth="1"/>
    <col min="19" max="19" width="3.140625" style="98" customWidth="1"/>
    <col min="20" max="20" width="3.140625" style="0" customWidth="1"/>
    <col min="21" max="21" width="3.140625" style="98" customWidth="1"/>
    <col min="22" max="22" width="6.57421875" style="98" bestFit="1" customWidth="1"/>
    <col min="23" max="23" width="3.140625" style="0" customWidth="1"/>
    <col min="24" max="24" width="3.140625" style="98" customWidth="1"/>
    <col min="25" max="25" width="3.140625" style="0" customWidth="1"/>
    <col min="26" max="26" width="3.140625" style="98" customWidth="1"/>
    <col min="27" max="27" width="3.140625" style="0" customWidth="1"/>
    <col min="28" max="28" width="3.140625" style="98" customWidth="1"/>
    <col min="29" max="29" width="3.140625" style="0" customWidth="1"/>
    <col min="30" max="30" width="3.140625" style="98" customWidth="1"/>
    <col min="31" max="31" width="6.8515625" style="110" customWidth="1"/>
    <col min="32" max="32" width="6.57421875" style="98" bestFit="1" customWidth="1"/>
  </cols>
  <sheetData>
    <row r="1" spans="1:32" ht="15">
      <c r="A1" s="290" t="s">
        <v>193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</row>
    <row r="2" spans="1:32" ht="15">
      <c r="A2" s="290" t="s">
        <v>225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</row>
    <row r="3" spans="1:32" s="94" customFormat="1" ht="36" customHeight="1">
      <c r="A3" s="93" t="s">
        <v>195</v>
      </c>
      <c r="B3" s="93" t="s">
        <v>196</v>
      </c>
      <c r="C3" s="291" t="s">
        <v>227</v>
      </c>
      <c r="D3" s="292"/>
      <c r="E3" s="209">
        <v>1</v>
      </c>
      <c r="F3" s="209"/>
      <c r="G3" s="209">
        <v>2</v>
      </c>
      <c r="H3" s="209"/>
      <c r="I3" s="209">
        <v>3</v>
      </c>
      <c r="J3" s="209"/>
      <c r="K3" s="209">
        <v>4</v>
      </c>
      <c r="L3" s="209"/>
      <c r="M3" s="108" t="s">
        <v>222</v>
      </c>
      <c r="N3" s="209">
        <v>5</v>
      </c>
      <c r="O3" s="209"/>
      <c r="P3" s="209">
        <v>6</v>
      </c>
      <c r="Q3" s="209"/>
      <c r="R3" s="209">
        <v>7</v>
      </c>
      <c r="S3" s="209"/>
      <c r="T3" s="209">
        <v>8</v>
      </c>
      <c r="U3" s="209"/>
      <c r="V3" s="108" t="s">
        <v>222</v>
      </c>
      <c r="W3" s="209">
        <v>9</v>
      </c>
      <c r="X3" s="209"/>
      <c r="Y3" s="209">
        <v>10</v>
      </c>
      <c r="Z3" s="209"/>
      <c r="AA3" s="209">
        <v>11</v>
      </c>
      <c r="AB3" s="209"/>
      <c r="AC3" s="209">
        <v>12</v>
      </c>
      <c r="AD3" s="209"/>
      <c r="AE3" s="295" t="s">
        <v>228</v>
      </c>
      <c r="AF3" s="293" t="s">
        <v>222</v>
      </c>
    </row>
    <row r="4" spans="1:32" s="94" customFormat="1" ht="39" customHeight="1">
      <c r="A4" s="93"/>
      <c r="B4" s="93"/>
      <c r="C4" s="101" t="s">
        <v>224</v>
      </c>
      <c r="D4" s="102" t="s">
        <v>223</v>
      </c>
      <c r="E4" s="101" t="s">
        <v>224</v>
      </c>
      <c r="F4" s="102" t="s">
        <v>223</v>
      </c>
      <c r="G4" s="101" t="s">
        <v>224</v>
      </c>
      <c r="H4" s="102" t="s">
        <v>223</v>
      </c>
      <c r="I4" s="101" t="s">
        <v>224</v>
      </c>
      <c r="J4" s="102" t="s">
        <v>223</v>
      </c>
      <c r="K4" s="101" t="s">
        <v>224</v>
      </c>
      <c r="L4" s="102" t="s">
        <v>223</v>
      </c>
      <c r="M4" s="102" t="s">
        <v>70</v>
      </c>
      <c r="N4" s="101" t="s">
        <v>224</v>
      </c>
      <c r="O4" s="102" t="s">
        <v>223</v>
      </c>
      <c r="P4" s="101" t="s">
        <v>224</v>
      </c>
      <c r="Q4" s="102" t="s">
        <v>223</v>
      </c>
      <c r="R4" s="101" t="s">
        <v>224</v>
      </c>
      <c r="S4" s="102" t="s">
        <v>223</v>
      </c>
      <c r="T4" s="101" t="s">
        <v>224</v>
      </c>
      <c r="U4" s="102" t="s">
        <v>223</v>
      </c>
      <c r="V4" s="102" t="s">
        <v>70</v>
      </c>
      <c r="W4" s="101" t="s">
        <v>224</v>
      </c>
      <c r="X4" s="102" t="s">
        <v>223</v>
      </c>
      <c r="Y4" s="101" t="s">
        <v>224</v>
      </c>
      <c r="Z4" s="102" t="s">
        <v>223</v>
      </c>
      <c r="AA4" s="101" t="s">
        <v>224</v>
      </c>
      <c r="AB4" s="102" t="s">
        <v>223</v>
      </c>
      <c r="AC4" s="101" t="s">
        <v>224</v>
      </c>
      <c r="AD4" s="102" t="s">
        <v>223</v>
      </c>
      <c r="AE4" s="296"/>
      <c r="AF4" s="294"/>
    </row>
    <row r="5" spans="1:32" ht="15.75">
      <c r="A5" s="11">
        <v>1</v>
      </c>
      <c r="B5" s="100" t="str">
        <f>'Okulların öğrenci sayıları'!B4</f>
        <v>AKSU İLKOKULU/ORTAOKULU</v>
      </c>
      <c r="C5" s="100">
        <f>'Okulların öğrenci sayıları'!C4</f>
        <v>0</v>
      </c>
      <c r="D5" s="107">
        <v>0</v>
      </c>
      <c r="E5" s="11">
        <f>'Okulların öğrenci sayıları'!D4</f>
        <v>10</v>
      </c>
      <c r="F5" s="97">
        <v>1</v>
      </c>
      <c r="G5" s="11">
        <f>'Okulların öğrenci sayıları'!E4</f>
        <v>9</v>
      </c>
      <c r="H5" s="97">
        <v>0</v>
      </c>
      <c r="I5" s="11">
        <f>'Okulların öğrenci sayıları'!F4</f>
        <v>8</v>
      </c>
      <c r="J5" s="97">
        <v>0</v>
      </c>
      <c r="K5" s="11">
        <f>'Okulların öğrenci sayıları'!G4</f>
        <v>8</v>
      </c>
      <c r="L5" s="97">
        <v>0</v>
      </c>
      <c r="M5" s="99">
        <f>SUM(F5+H5+J5+L5)</f>
        <v>1</v>
      </c>
      <c r="N5" s="11">
        <f>'Okulların öğrenci sayıları'!I4</f>
        <v>19</v>
      </c>
      <c r="O5" s="97">
        <v>1</v>
      </c>
      <c r="P5" s="11">
        <f>'Okulların öğrenci sayıları'!J4</f>
        <v>22</v>
      </c>
      <c r="Q5" s="97">
        <v>1</v>
      </c>
      <c r="R5" s="11">
        <f>'Okulların öğrenci sayıları'!K4</f>
        <v>21</v>
      </c>
      <c r="S5" s="97">
        <v>1</v>
      </c>
      <c r="T5" s="11">
        <f>'Okulların öğrenci sayıları'!L4</f>
        <v>8</v>
      </c>
      <c r="U5" s="97">
        <v>1</v>
      </c>
      <c r="V5" s="99">
        <f>O5+Q5+S5+U5</f>
        <v>4</v>
      </c>
      <c r="W5" s="11">
        <f>'Okulların öğrenci sayıları'!N4</f>
        <v>0</v>
      </c>
      <c r="X5" s="97"/>
      <c r="Y5" s="11">
        <f>'Okulların öğrenci sayıları'!O4</f>
        <v>0</v>
      </c>
      <c r="Z5" s="97"/>
      <c r="AA5" s="11">
        <f>'Okulların öğrenci sayıları'!P4</f>
        <v>0</v>
      </c>
      <c r="AB5" s="97"/>
      <c r="AC5" s="11">
        <f>'Okulların öğrenci sayıları'!Q4</f>
        <v>0</v>
      </c>
      <c r="AD5" s="97"/>
      <c r="AE5" s="109">
        <f>C5+E5+G5+I5+K5+N5+P5+R5+T5+W5+Y5+AA5+AC5</f>
        <v>105</v>
      </c>
      <c r="AF5" s="99">
        <f>X5+Z5+AB5+AD5</f>
        <v>0</v>
      </c>
    </row>
    <row r="6" spans="1:32" ht="15.75">
      <c r="A6" s="11">
        <v>2</v>
      </c>
      <c r="B6" s="100" t="str">
        <f>'Okulların öğrenci sayıları'!B5</f>
        <v>BALLICA İLKOKULU/ORTAOKULU</v>
      </c>
      <c r="C6" s="100">
        <f>'Okulların öğrenci sayıları'!C5</f>
        <v>0</v>
      </c>
      <c r="D6" s="107">
        <v>0</v>
      </c>
      <c r="E6" s="11">
        <f>'Okulların öğrenci sayıları'!D5</f>
        <v>1</v>
      </c>
      <c r="F6" s="97">
        <v>0</v>
      </c>
      <c r="G6" s="11">
        <f>'Okulların öğrenci sayıları'!E5</f>
        <v>2</v>
      </c>
      <c r="H6" s="97">
        <v>0</v>
      </c>
      <c r="I6" s="11">
        <f>'Okulların öğrenci sayıları'!F5</f>
        <v>8</v>
      </c>
      <c r="J6" s="97">
        <v>0</v>
      </c>
      <c r="K6" s="11">
        <f>'Okulların öğrenci sayıları'!G5</f>
        <v>13</v>
      </c>
      <c r="L6" s="97">
        <v>1</v>
      </c>
      <c r="M6" s="99">
        <f aca="true" t="shared" si="0" ref="M6:M20">SUM(F6+H6+J6+L6)</f>
        <v>1</v>
      </c>
      <c r="N6" s="11">
        <f>'Okulların öğrenci sayıları'!I5</f>
        <v>5</v>
      </c>
      <c r="O6" s="97">
        <v>1</v>
      </c>
      <c r="P6" s="11">
        <f>'Okulların öğrenci sayıları'!J5</f>
        <v>10</v>
      </c>
      <c r="Q6" s="97">
        <v>1</v>
      </c>
      <c r="R6" s="11">
        <f>'Okulların öğrenci sayıları'!K5</f>
        <v>7</v>
      </c>
      <c r="S6" s="97">
        <v>1</v>
      </c>
      <c r="T6" s="11">
        <f>'Okulların öğrenci sayıları'!L5</f>
        <v>12</v>
      </c>
      <c r="U6" s="97">
        <v>1</v>
      </c>
      <c r="V6" s="99">
        <f aca="true" t="shared" si="1" ref="V6:V20">O6+Q6+S6+U6</f>
        <v>4</v>
      </c>
      <c r="W6" s="11">
        <f>'Okulların öğrenci sayıları'!N5</f>
        <v>0</v>
      </c>
      <c r="X6" s="97"/>
      <c r="Y6" s="11">
        <f>'Okulların öğrenci sayıları'!O5</f>
        <v>0</v>
      </c>
      <c r="Z6" s="97"/>
      <c r="AA6" s="11">
        <f>'Okulların öğrenci sayıları'!P5</f>
        <v>0</v>
      </c>
      <c r="AB6" s="97"/>
      <c r="AC6" s="11">
        <f>'Okulların öğrenci sayıları'!Q5</f>
        <v>0</v>
      </c>
      <c r="AD6" s="97"/>
      <c r="AE6" s="109">
        <f aca="true" t="shared" si="2" ref="AE6:AE20">C6+E6+G6+I6+K6+N6+P6+R6+T6+W6+Y6+AA6+AC6</f>
        <v>58</v>
      </c>
      <c r="AF6" s="99">
        <f aca="true" t="shared" si="3" ref="AF6:AF20">X6+Z6+AB6+AD6</f>
        <v>0</v>
      </c>
    </row>
    <row r="7" spans="1:32" ht="15.75">
      <c r="A7" s="11">
        <v>3</v>
      </c>
      <c r="B7" s="100" t="str">
        <f>'Okulların öğrenci sayıları'!B6</f>
        <v>CUMHURİYET İLKOKULU/ORTAOKULU</v>
      </c>
      <c r="C7" s="100">
        <f>'Okulların öğrenci sayıları'!C6</f>
        <v>0</v>
      </c>
      <c r="D7" s="107">
        <v>0</v>
      </c>
      <c r="E7" s="11">
        <f>'Okulların öğrenci sayıları'!D6</f>
        <v>56</v>
      </c>
      <c r="F7" s="97">
        <v>3</v>
      </c>
      <c r="G7" s="11">
        <f>'Okulların öğrenci sayıları'!E6</f>
        <v>44</v>
      </c>
      <c r="H7" s="97">
        <v>2</v>
      </c>
      <c r="I7" s="11">
        <f>'Okulların öğrenci sayıları'!F6</f>
        <v>45</v>
      </c>
      <c r="J7" s="97">
        <v>2</v>
      </c>
      <c r="K7" s="11">
        <f>'Okulların öğrenci sayıları'!G6</f>
        <v>37</v>
      </c>
      <c r="L7" s="97">
        <v>2</v>
      </c>
      <c r="M7" s="99">
        <f t="shared" si="0"/>
        <v>9</v>
      </c>
      <c r="N7" s="11">
        <f>'Okulların öğrenci sayıları'!I6</f>
        <v>30</v>
      </c>
      <c r="O7" s="97">
        <v>2</v>
      </c>
      <c r="P7" s="11">
        <f>'Okulların öğrenci sayıları'!J6</f>
        <v>26</v>
      </c>
      <c r="Q7" s="97">
        <v>2</v>
      </c>
      <c r="R7" s="11">
        <f>'Okulların öğrenci sayıları'!K6</f>
        <v>35</v>
      </c>
      <c r="S7" s="97">
        <v>2</v>
      </c>
      <c r="T7" s="11">
        <f>'Okulların öğrenci sayıları'!L6</f>
        <v>46</v>
      </c>
      <c r="U7" s="97">
        <v>2</v>
      </c>
      <c r="V7" s="99">
        <f t="shared" si="1"/>
        <v>8</v>
      </c>
      <c r="W7" s="11">
        <f>'Okulların öğrenci sayıları'!N6</f>
        <v>0</v>
      </c>
      <c r="X7" s="97"/>
      <c r="Y7" s="11">
        <f>'Okulların öğrenci sayıları'!O6</f>
        <v>0</v>
      </c>
      <c r="Z7" s="97"/>
      <c r="AA7" s="11">
        <f>'Okulların öğrenci sayıları'!P6</f>
        <v>0</v>
      </c>
      <c r="AB7" s="97"/>
      <c r="AC7" s="11">
        <f>'Okulların öğrenci sayıları'!Q6</f>
        <v>0</v>
      </c>
      <c r="AD7" s="97"/>
      <c r="AE7" s="109">
        <f t="shared" si="2"/>
        <v>319</v>
      </c>
      <c r="AF7" s="99">
        <f t="shared" si="3"/>
        <v>0</v>
      </c>
    </row>
    <row r="8" spans="1:32" ht="15.75">
      <c r="A8" s="11">
        <v>4</v>
      </c>
      <c r="B8" s="100" t="str">
        <f>'Okulların öğrenci sayıları'!B7</f>
        <v>ATATÜRK İLKOKULU/ORTAOKULU</v>
      </c>
      <c r="C8" s="100">
        <f>'Okulların öğrenci sayıları'!C7</f>
        <v>0</v>
      </c>
      <c r="D8" s="107">
        <v>0</v>
      </c>
      <c r="E8" s="11">
        <f>'Okulların öğrenci sayıları'!D7</f>
        <v>21</v>
      </c>
      <c r="F8" s="97">
        <v>1</v>
      </c>
      <c r="G8" s="11">
        <f>'Okulların öğrenci sayıları'!E7</f>
        <v>12</v>
      </c>
      <c r="H8" s="97">
        <v>1</v>
      </c>
      <c r="I8" s="11">
        <f>'Okulların öğrenci sayıları'!F7</f>
        <v>19</v>
      </c>
      <c r="J8" s="97">
        <v>1</v>
      </c>
      <c r="K8" s="11">
        <f>'Okulların öğrenci sayıları'!G7</f>
        <v>12</v>
      </c>
      <c r="L8" s="97">
        <v>1</v>
      </c>
      <c r="M8" s="99">
        <f t="shared" si="0"/>
        <v>4</v>
      </c>
      <c r="N8" s="11">
        <f>'Okulların öğrenci sayıları'!I7</f>
        <v>22</v>
      </c>
      <c r="O8" s="97">
        <v>1</v>
      </c>
      <c r="P8" s="11">
        <f>'Okulların öğrenci sayıları'!J7</f>
        <v>19</v>
      </c>
      <c r="Q8" s="97">
        <v>1</v>
      </c>
      <c r="R8" s="11">
        <f>'Okulların öğrenci sayıları'!K7</f>
        <v>16</v>
      </c>
      <c r="S8" s="97">
        <v>1</v>
      </c>
      <c r="T8" s="11">
        <f>'Okulların öğrenci sayıları'!L7</f>
        <v>20</v>
      </c>
      <c r="U8" s="97">
        <v>1</v>
      </c>
      <c r="V8" s="99">
        <f t="shared" si="1"/>
        <v>4</v>
      </c>
      <c r="W8" s="11">
        <f>'Okulların öğrenci sayıları'!N7</f>
        <v>0</v>
      </c>
      <c r="X8" s="97"/>
      <c r="Y8" s="11">
        <f>'Okulların öğrenci sayıları'!O7</f>
        <v>0</v>
      </c>
      <c r="Z8" s="97"/>
      <c r="AA8" s="11">
        <f>'Okulların öğrenci sayıları'!P7</f>
        <v>0</v>
      </c>
      <c r="AB8" s="97"/>
      <c r="AC8" s="11">
        <f>'Okulların öğrenci sayıları'!Q7</f>
        <v>0</v>
      </c>
      <c r="AD8" s="97"/>
      <c r="AE8" s="109">
        <f t="shared" si="2"/>
        <v>141</v>
      </c>
      <c r="AF8" s="99">
        <f t="shared" si="3"/>
        <v>0</v>
      </c>
    </row>
    <row r="9" spans="1:32" ht="15.75">
      <c r="A9" s="11">
        <v>5</v>
      </c>
      <c r="B9" s="100" t="str">
        <f>'Okulların öğrenci sayıları'!B8</f>
        <v>YUKARIKALE İLKOKULU/ORTAOKULU</v>
      </c>
      <c r="C9" s="100">
        <f>'Okulların öğrenci sayıları'!C8</f>
        <v>0</v>
      </c>
      <c r="D9" s="107">
        <v>0</v>
      </c>
      <c r="E9" s="11">
        <f>'Okulların öğrenci sayıları'!D8</f>
        <v>26</v>
      </c>
      <c r="F9" s="97">
        <v>2</v>
      </c>
      <c r="G9" s="11">
        <f>'Okulların öğrenci sayıları'!E8</f>
        <v>10</v>
      </c>
      <c r="H9" s="97">
        <v>1</v>
      </c>
      <c r="I9" s="11">
        <f>'Okulların öğrenci sayıları'!F8</f>
        <v>12</v>
      </c>
      <c r="J9" s="97">
        <v>1</v>
      </c>
      <c r="K9" s="11">
        <f>'Okulların öğrenci sayıları'!G8</f>
        <v>9</v>
      </c>
      <c r="L9" s="97">
        <v>0</v>
      </c>
      <c r="M9" s="99">
        <f t="shared" si="0"/>
        <v>4</v>
      </c>
      <c r="N9" s="11">
        <f>'Okulların öğrenci sayıları'!I8</f>
        <v>10</v>
      </c>
      <c r="O9" s="97">
        <v>1</v>
      </c>
      <c r="P9" s="11">
        <f>'Okulların öğrenci sayıları'!J8</f>
        <v>13</v>
      </c>
      <c r="Q9" s="97">
        <v>1</v>
      </c>
      <c r="R9" s="11">
        <f>'Okulların öğrenci sayıları'!K8</f>
        <v>14</v>
      </c>
      <c r="S9" s="97">
        <v>1</v>
      </c>
      <c r="T9" s="11">
        <f>'Okulların öğrenci sayıları'!L8</f>
        <v>12</v>
      </c>
      <c r="U9" s="97">
        <v>1</v>
      </c>
      <c r="V9" s="99">
        <f t="shared" si="1"/>
        <v>4</v>
      </c>
      <c r="W9" s="11">
        <f>'Okulların öğrenci sayıları'!N8</f>
        <v>0</v>
      </c>
      <c r="X9" s="97"/>
      <c r="Y9" s="11">
        <f>'Okulların öğrenci sayıları'!O8</f>
        <v>0</v>
      </c>
      <c r="Z9" s="97"/>
      <c r="AA9" s="11">
        <f>'Okulların öğrenci sayıları'!P8</f>
        <v>0</v>
      </c>
      <c r="AB9" s="97"/>
      <c r="AC9" s="11">
        <f>'Okulların öğrenci sayıları'!Q8</f>
        <v>0</v>
      </c>
      <c r="AD9" s="97"/>
      <c r="AE9" s="109">
        <f t="shared" si="2"/>
        <v>106</v>
      </c>
      <c r="AF9" s="99">
        <f t="shared" si="3"/>
        <v>0</v>
      </c>
    </row>
    <row r="10" spans="1:32" ht="15.75">
      <c r="A10" s="11">
        <v>6</v>
      </c>
      <c r="B10" s="100" t="str">
        <f>'Okulların öğrenci sayıları'!B9</f>
        <v>M.M. AYDOĞDU YİBO</v>
      </c>
      <c r="C10" s="100">
        <f>'Okulların öğrenci sayıları'!C9</f>
        <v>0</v>
      </c>
      <c r="D10" s="107">
        <v>0</v>
      </c>
      <c r="E10" s="11">
        <f>'Okulların öğrenci sayıları'!D9</f>
        <v>37</v>
      </c>
      <c r="F10" s="97">
        <v>2</v>
      </c>
      <c r="G10" s="11">
        <f>'Okulların öğrenci sayıları'!E9</f>
        <v>17</v>
      </c>
      <c r="H10" s="97">
        <v>1</v>
      </c>
      <c r="I10" s="11">
        <f>'Okulların öğrenci sayıları'!F9</f>
        <v>27</v>
      </c>
      <c r="J10" s="97">
        <v>2</v>
      </c>
      <c r="K10" s="11">
        <f>'Okulların öğrenci sayıları'!G9</f>
        <v>22</v>
      </c>
      <c r="L10" s="97">
        <v>1</v>
      </c>
      <c r="M10" s="99">
        <f t="shared" si="0"/>
        <v>6</v>
      </c>
      <c r="N10" s="11">
        <f>'Okulların öğrenci sayıları'!I9</f>
        <v>29</v>
      </c>
      <c r="O10" s="97">
        <v>2</v>
      </c>
      <c r="P10" s="11">
        <f>'Okulların öğrenci sayıları'!J9</f>
        <v>28</v>
      </c>
      <c r="Q10" s="97">
        <v>2</v>
      </c>
      <c r="R10" s="11">
        <f>'Okulların öğrenci sayıları'!K9</f>
        <v>27</v>
      </c>
      <c r="S10" s="97">
        <v>2</v>
      </c>
      <c r="T10" s="11">
        <f>'Okulların öğrenci sayıları'!L9</f>
        <v>43</v>
      </c>
      <c r="U10" s="97">
        <v>2</v>
      </c>
      <c r="V10" s="99">
        <f t="shared" si="1"/>
        <v>8</v>
      </c>
      <c r="W10" s="11">
        <f>'Okulların öğrenci sayıları'!N9</f>
        <v>0</v>
      </c>
      <c r="X10" s="97"/>
      <c r="Y10" s="11">
        <f>'Okulların öğrenci sayıları'!O9</f>
        <v>0</v>
      </c>
      <c r="Z10" s="97"/>
      <c r="AA10" s="11">
        <f>'Okulların öğrenci sayıları'!P9</f>
        <v>0</v>
      </c>
      <c r="AB10" s="97"/>
      <c r="AC10" s="11">
        <f>'Okulların öğrenci sayıları'!Q9</f>
        <v>0</v>
      </c>
      <c r="AD10" s="97"/>
      <c r="AE10" s="109">
        <f t="shared" si="2"/>
        <v>230</v>
      </c>
      <c r="AF10" s="99">
        <f t="shared" si="3"/>
        <v>0</v>
      </c>
    </row>
    <row r="11" spans="1:32" ht="15.75">
      <c r="A11" s="11">
        <v>7</v>
      </c>
      <c r="B11" s="100" t="str">
        <f>'Okulların öğrenci sayıları'!B10</f>
        <v>ANADOLU LİSESİ</v>
      </c>
      <c r="C11" s="100">
        <f>'Okulların öğrenci sayıları'!C10</f>
        <v>0</v>
      </c>
      <c r="D11" s="107">
        <v>0</v>
      </c>
      <c r="E11" s="11">
        <f>'Okulların öğrenci sayıları'!D10</f>
        <v>0</v>
      </c>
      <c r="F11" s="97"/>
      <c r="G11" s="11">
        <f>'Okulların öğrenci sayıları'!E10</f>
        <v>0</v>
      </c>
      <c r="H11" s="97"/>
      <c r="I11" s="11">
        <f>'Okulların öğrenci sayıları'!F10</f>
        <v>0</v>
      </c>
      <c r="J11" s="97"/>
      <c r="K11" s="11">
        <f>'Okulların öğrenci sayıları'!G10</f>
        <v>0</v>
      </c>
      <c r="L11" s="97"/>
      <c r="M11" s="99">
        <f t="shared" si="0"/>
        <v>0</v>
      </c>
      <c r="N11" s="11">
        <f>'Okulların öğrenci sayıları'!I10</f>
        <v>0</v>
      </c>
      <c r="O11" s="97"/>
      <c r="P11" s="11">
        <f>'Okulların öğrenci sayıları'!J10</f>
        <v>0</v>
      </c>
      <c r="Q11" s="97"/>
      <c r="R11" s="11">
        <f>'Okulların öğrenci sayıları'!K10</f>
        <v>0</v>
      </c>
      <c r="S11" s="97"/>
      <c r="T11" s="11">
        <f>'Okulların öğrenci sayıları'!L10</f>
        <v>0</v>
      </c>
      <c r="U11" s="97"/>
      <c r="V11" s="99">
        <f t="shared" si="1"/>
        <v>0</v>
      </c>
      <c r="W11" s="11">
        <f>'Okulların öğrenci sayıları'!N10</f>
        <v>68</v>
      </c>
      <c r="X11" s="97"/>
      <c r="Y11" s="11">
        <f>'Okulların öğrenci sayıları'!O10</f>
        <v>0</v>
      </c>
      <c r="Z11" s="97"/>
      <c r="AA11" s="11">
        <f>'Okulların öğrenci sayıları'!P10</f>
        <v>0</v>
      </c>
      <c r="AB11" s="97"/>
      <c r="AC11" s="11">
        <f>'Okulların öğrenci sayıları'!Q10</f>
        <v>0</v>
      </c>
      <c r="AD11" s="97"/>
      <c r="AE11" s="109">
        <f t="shared" si="2"/>
        <v>68</v>
      </c>
      <c r="AF11" s="99">
        <f t="shared" si="3"/>
        <v>0</v>
      </c>
    </row>
    <row r="12" spans="1:32" ht="15.75">
      <c r="A12" s="11">
        <v>8</v>
      </c>
      <c r="B12" s="100" t="str">
        <f>'Okulların öğrenci sayıları'!B11</f>
        <v>MEHMET KAVALA ÇPAL</v>
      </c>
      <c r="C12" s="100">
        <f>'Okulların öğrenci sayıları'!C11</f>
        <v>0</v>
      </c>
      <c r="D12" s="107">
        <v>0</v>
      </c>
      <c r="E12" s="11">
        <f>'Okulların öğrenci sayıları'!D11</f>
        <v>0</v>
      </c>
      <c r="F12" s="97"/>
      <c r="G12" s="11">
        <f>'Okulların öğrenci sayıları'!E11</f>
        <v>0</v>
      </c>
      <c r="H12" s="97"/>
      <c r="I12" s="11">
        <f>'Okulların öğrenci sayıları'!F11</f>
        <v>0</v>
      </c>
      <c r="J12" s="97"/>
      <c r="K12" s="11">
        <f>'Okulların öğrenci sayıları'!G11</f>
        <v>0</v>
      </c>
      <c r="L12" s="97"/>
      <c r="M12" s="99">
        <f t="shared" si="0"/>
        <v>0</v>
      </c>
      <c r="N12" s="11">
        <f>'Okulların öğrenci sayıları'!I11</f>
        <v>0</v>
      </c>
      <c r="O12" s="97"/>
      <c r="P12" s="11">
        <f>'Okulların öğrenci sayıları'!J11</f>
        <v>0</v>
      </c>
      <c r="Q12" s="97"/>
      <c r="R12" s="11">
        <f>'Okulların öğrenci sayıları'!K11</f>
        <v>0</v>
      </c>
      <c r="S12" s="97"/>
      <c r="T12" s="11">
        <f>'Okulların öğrenci sayıları'!L11</f>
        <v>0</v>
      </c>
      <c r="U12" s="97"/>
      <c r="V12" s="99">
        <f t="shared" si="1"/>
        <v>0</v>
      </c>
      <c r="W12" s="11">
        <f>'Okulların öğrenci sayıları'!N11</f>
        <v>35</v>
      </c>
      <c r="X12" s="97"/>
      <c r="Y12" s="11">
        <f>'Okulların öğrenci sayıları'!O11</f>
        <v>40</v>
      </c>
      <c r="Z12" s="97"/>
      <c r="AA12" s="11">
        <f>'Okulların öğrenci sayıları'!P11</f>
        <v>54</v>
      </c>
      <c r="AB12" s="97"/>
      <c r="AC12" s="11">
        <f>'Okulların öğrenci sayıları'!Q11</f>
        <v>48</v>
      </c>
      <c r="AD12" s="97"/>
      <c r="AE12" s="109">
        <f t="shared" si="2"/>
        <v>177</v>
      </c>
      <c r="AF12" s="99">
        <f t="shared" si="3"/>
        <v>0</v>
      </c>
    </row>
    <row r="13" spans="1:32" ht="15.75">
      <c r="A13" s="11">
        <v>9</v>
      </c>
      <c r="B13" s="100" t="str">
        <f>'Okulların öğrenci sayıları'!B12</f>
        <v>İMAM HATİP LİSESİ</v>
      </c>
      <c r="C13" s="100">
        <f>'Okulların öğrenci sayıları'!C12</f>
        <v>0</v>
      </c>
      <c r="D13" s="107">
        <v>0</v>
      </c>
      <c r="E13" s="11">
        <f>'Okulların öğrenci sayıları'!D12</f>
        <v>0</v>
      </c>
      <c r="F13" s="97"/>
      <c r="G13" s="11">
        <f>'Okulların öğrenci sayıları'!E12</f>
        <v>0</v>
      </c>
      <c r="H13" s="97"/>
      <c r="I13" s="11">
        <f>'Okulların öğrenci sayıları'!F12</f>
        <v>0</v>
      </c>
      <c r="J13" s="97"/>
      <c r="K13" s="11">
        <f>'Okulların öğrenci sayıları'!G12</f>
        <v>0</v>
      </c>
      <c r="L13" s="97"/>
      <c r="M13" s="99">
        <f t="shared" si="0"/>
        <v>0</v>
      </c>
      <c r="N13" s="11">
        <f>'Okulların öğrenci sayıları'!I12</f>
        <v>0</v>
      </c>
      <c r="O13" s="97">
        <v>2</v>
      </c>
      <c r="P13" s="11">
        <f>'Okulların öğrenci sayıları'!J12</f>
        <v>20</v>
      </c>
      <c r="Q13" s="97">
        <v>1</v>
      </c>
      <c r="R13" s="11">
        <f>'Okulların öğrenci sayıları'!K12</f>
        <v>16</v>
      </c>
      <c r="S13" s="97">
        <v>1</v>
      </c>
      <c r="T13" s="11">
        <f>'Okulların öğrenci sayıları'!L12</f>
        <v>0</v>
      </c>
      <c r="U13" s="97"/>
      <c r="V13" s="99">
        <f t="shared" si="1"/>
        <v>4</v>
      </c>
      <c r="W13" s="11">
        <f>'Okulların öğrenci sayıları'!N12</f>
        <v>35</v>
      </c>
      <c r="X13" s="97"/>
      <c r="Y13" s="11">
        <f>'Okulların öğrenci sayıları'!O12</f>
        <v>40</v>
      </c>
      <c r="Z13" s="97"/>
      <c r="AA13" s="11">
        <f>'Okulların öğrenci sayıları'!P12</f>
        <v>31</v>
      </c>
      <c r="AB13" s="97"/>
      <c r="AC13" s="11">
        <f>'Okulların öğrenci sayıları'!Q12</f>
        <v>22</v>
      </c>
      <c r="AD13" s="97"/>
      <c r="AE13" s="109">
        <f t="shared" si="2"/>
        <v>164</v>
      </c>
      <c r="AF13" s="99">
        <f t="shared" si="3"/>
        <v>0</v>
      </c>
    </row>
    <row r="14" spans="1:32" ht="15.75">
      <c r="A14" s="11">
        <v>10</v>
      </c>
      <c r="B14" s="100" t="str">
        <f>'Okulların öğrenci sayıları'!B13</f>
        <v>AKSU KABAOĞLU İLKOKULU</v>
      </c>
      <c r="C14" s="100">
        <f>'Okulların öğrenci sayıları'!C13</f>
        <v>0</v>
      </c>
      <c r="D14" s="107">
        <v>0</v>
      </c>
      <c r="E14" s="11">
        <f>'Okulların öğrenci sayıları'!D13</f>
        <v>9</v>
      </c>
      <c r="F14" s="97">
        <v>0</v>
      </c>
      <c r="G14" s="11">
        <f>'Okulların öğrenci sayıları'!E13</f>
        <v>9</v>
      </c>
      <c r="H14" s="97">
        <v>0</v>
      </c>
      <c r="I14" s="11">
        <f>'Okulların öğrenci sayıları'!F13</f>
        <v>4</v>
      </c>
      <c r="J14" s="97">
        <v>0</v>
      </c>
      <c r="K14" s="11">
        <f>'Okulların öğrenci sayıları'!G13</f>
        <v>6</v>
      </c>
      <c r="L14" s="97">
        <v>1</v>
      </c>
      <c r="M14" s="99">
        <f t="shared" si="0"/>
        <v>1</v>
      </c>
      <c r="N14" s="11">
        <f>'Okulların öğrenci sayıları'!I13</f>
        <v>0</v>
      </c>
      <c r="O14" s="97"/>
      <c r="P14" s="11">
        <f>'Okulların öğrenci sayıları'!J13</f>
        <v>0</v>
      </c>
      <c r="Q14" s="97"/>
      <c r="R14" s="11">
        <f>'Okulların öğrenci sayıları'!K13</f>
        <v>0</v>
      </c>
      <c r="S14" s="97"/>
      <c r="T14" s="11">
        <f>'Okulların öğrenci sayıları'!L13</f>
        <v>0</v>
      </c>
      <c r="U14" s="97"/>
      <c r="V14" s="99">
        <f t="shared" si="1"/>
        <v>0</v>
      </c>
      <c r="W14" s="11">
        <f>'Okulların öğrenci sayıları'!N13</f>
        <v>0</v>
      </c>
      <c r="X14" s="97"/>
      <c r="Y14" s="11">
        <f>'Okulların öğrenci sayıları'!O13</f>
        <v>0</v>
      </c>
      <c r="Z14" s="97"/>
      <c r="AA14" s="11">
        <f>'Okulların öğrenci sayıları'!P13</f>
        <v>0</v>
      </c>
      <c r="AB14" s="97"/>
      <c r="AC14" s="11">
        <f>'Okulların öğrenci sayıları'!Q13</f>
        <v>0</v>
      </c>
      <c r="AD14" s="97"/>
      <c r="AE14" s="109">
        <f t="shared" si="2"/>
        <v>28</v>
      </c>
      <c r="AF14" s="99">
        <f t="shared" si="3"/>
        <v>0</v>
      </c>
    </row>
    <row r="15" spans="1:32" ht="15.75">
      <c r="A15" s="11">
        <v>11</v>
      </c>
      <c r="B15" s="100" t="str">
        <f>'Okulların öğrenci sayıları'!B14</f>
        <v>AYDINLAR İLKOKULU</v>
      </c>
      <c r="C15" s="100">
        <f>'Okulların öğrenci sayıları'!C14</f>
        <v>0</v>
      </c>
      <c r="D15" s="107">
        <v>0</v>
      </c>
      <c r="E15" s="11">
        <f>'Okulların öğrenci sayıları'!D14</f>
        <v>3</v>
      </c>
      <c r="F15" s="97"/>
      <c r="G15" s="11">
        <f>'Okulların öğrenci sayıları'!E14</f>
        <v>5</v>
      </c>
      <c r="H15" s="97"/>
      <c r="I15" s="11">
        <f>'Okulların öğrenci sayıları'!F14</f>
        <v>4</v>
      </c>
      <c r="J15" s="97"/>
      <c r="K15" s="11">
        <f>'Okulların öğrenci sayıları'!G14</f>
        <v>3</v>
      </c>
      <c r="L15" s="97">
        <v>1</v>
      </c>
      <c r="M15" s="99">
        <f t="shared" si="0"/>
        <v>1</v>
      </c>
      <c r="N15" s="11">
        <f>'Okulların öğrenci sayıları'!I14</f>
        <v>0</v>
      </c>
      <c r="O15" s="97"/>
      <c r="P15" s="11">
        <f>'Okulların öğrenci sayıları'!J14</f>
        <v>0</v>
      </c>
      <c r="Q15" s="97"/>
      <c r="R15" s="11">
        <f>'Okulların öğrenci sayıları'!K14</f>
        <v>0</v>
      </c>
      <c r="S15" s="97"/>
      <c r="T15" s="11">
        <f>'Okulların öğrenci sayıları'!L14</f>
        <v>0</v>
      </c>
      <c r="U15" s="97"/>
      <c r="V15" s="99">
        <f t="shared" si="1"/>
        <v>0</v>
      </c>
      <c r="W15" s="11">
        <f>'Okulların öğrenci sayıları'!N14</f>
        <v>0</v>
      </c>
      <c r="X15" s="97"/>
      <c r="Y15" s="11">
        <f>'Okulların öğrenci sayıları'!O14</f>
        <v>0</v>
      </c>
      <c r="Z15" s="97"/>
      <c r="AA15" s="11">
        <f>'Okulların öğrenci sayıları'!P14</f>
        <v>0</v>
      </c>
      <c r="AB15" s="97"/>
      <c r="AC15" s="11">
        <f>'Okulların öğrenci sayıları'!Q14</f>
        <v>0</v>
      </c>
      <c r="AD15" s="97"/>
      <c r="AE15" s="109">
        <f t="shared" si="2"/>
        <v>15</v>
      </c>
      <c r="AF15" s="99">
        <f t="shared" si="3"/>
        <v>0</v>
      </c>
    </row>
    <row r="16" spans="1:32" ht="15.75">
      <c r="A16" s="11">
        <v>12</v>
      </c>
      <c r="B16" s="100" t="str">
        <f>'Okulların öğrenci sayıları'!B15</f>
        <v>ÇAYLI İLKOKULU</v>
      </c>
      <c r="C16" s="100">
        <f>'Okulların öğrenci sayıları'!C15</f>
        <v>0</v>
      </c>
      <c r="D16" s="107">
        <v>0</v>
      </c>
      <c r="E16" s="11">
        <f>'Okulların öğrenci sayıları'!D15</f>
        <v>3</v>
      </c>
      <c r="F16" s="97"/>
      <c r="G16" s="11">
        <f>'Okulların öğrenci sayıları'!E15</f>
        <v>3</v>
      </c>
      <c r="H16" s="97"/>
      <c r="I16" s="11">
        <f>'Okulların öğrenci sayıları'!F15</f>
        <v>6</v>
      </c>
      <c r="J16" s="97"/>
      <c r="K16" s="11">
        <f>'Okulların öğrenci sayıları'!G15</f>
        <v>2</v>
      </c>
      <c r="L16" s="97">
        <v>1</v>
      </c>
      <c r="M16" s="99">
        <f t="shared" si="0"/>
        <v>1</v>
      </c>
      <c r="N16" s="11">
        <f>'Okulların öğrenci sayıları'!I15</f>
        <v>0</v>
      </c>
      <c r="O16" s="97"/>
      <c r="P16" s="11">
        <f>'Okulların öğrenci sayıları'!J15</f>
        <v>0</v>
      </c>
      <c r="Q16" s="97"/>
      <c r="R16" s="11">
        <f>'Okulların öğrenci sayıları'!K15</f>
        <v>0</v>
      </c>
      <c r="S16" s="97"/>
      <c r="T16" s="11">
        <f>'Okulların öğrenci sayıları'!L15</f>
        <v>0</v>
      </c>
      <c r="U16" s="97"/>
      <c r="V16" s="99">
        <f t="shared" si="1"/>
        <v>0</v>
      </c>
      <c r="W16" s="11">
        <f>'Okulların öğrenci sayıları'!N15</f>
        <v>0</v>
      </c>
      <c r="X16" s="97"/>
      <c r="Y16" s="11">
        <f>'Okulların öğrenci sayıları'!O15</f>
        <v>0</v>
      </c>
      <c r="Z16" s="97"/>
      <c r="AA16" s="11">
        <f>'Okulların öğrenci sayıları'!P15</f>
        <v>0</v>
      </c>
      <c r="AB16" s="97"/>
      <c r="AC16" s="11">
        <f>'Okulların öğrenci sayıları'!Q15</f>
        <v>0</v>
      </c>
      <c r="AD16" s="97"/>
      <c r="AE16" s="109">
        <f t="shared" si="2"/>
        <v>14</v>
      </c>
      <c r="AF16" s="99">
        <f t="shared" si="3"/>
        <v>0</v>
      </c>
    </row>
    <row r="17" spans="1:32" ht="15.75">
      <c r="A17" s="11">
        <v>13</v>
      </c>
      <c r="B17" s="100" t="str">
        <f>'Okulların öğrenci sayıları'!B16</f>
        <v>GÖKDERE İLKOKULU</v>
      </c>
      <c r="C17" s="100">
        <f>'Okulların öğrenci sayıları'!C16</f>
        <v>0</v>
      </c>
      <c r="D17" s="107">
        <v>0</v>
      </c>
      <c r="E17" s="11">
        <f>'Okulların öğrenci sayıları'!D16</f>
        <v>4</v>
      </c>
      <c r="F17" s="97"/>
      <c r="G17" s="11">
        <f>'Okulların öğrenci sayıları'!E16</f>
        <v>6</v>
      </c>
      <c r="H17" s="97"/>
      <c r="I17" s="11">
        <f>'Okulların öğrenci sayıları'!F16</f>
        <v>4</v>
      </c>
      <c r="J17" s="97"/>
      <c r="K17" s="11">
        <f>'Okulların öğrenci sayıları'!G16</f>
        <v>3</v>
      </c>
      <c r="L17" s="97">
        <v>1</v>
      </c>
      <c r="M17" s="99">
        <f t="shared" si="0"/>
        <v>1</v>
      </c>
      <c r="N17" s="11">
        <f>'Okulların öğrenci sayıları'!I16</f>
        <v>0</v>
      </c>
      <c r="O17" s="97"/>
      <c r="P17" s="11">
        <f>'Okulların öğrenci sayıları'!J16</f>
        <v>0</v>
      </c>
      <c r="Q17" s="97"/>
      <c r="R17" s="11">
        <f>'Okulların öğrenci sayıları'!K16</f>
        <v>0</v>
      </c>
      <c r="S17" s="97"/>
      <c r="T17" s="11">
        <f>'Okulların öğrenci sayıları'!L16</f>
        <v>0</v>
      </c>
      <c r="U17" s="97"/>
      <c r="V17" s="99">
        <f t="shared" si="1"/>
        <v>0</v>
      </c>
      <c r="W17" s="11">
        <f>'Okulların öğrenci sayıları'!N16</f>
        <v>0</v>
      </c>
      <c r="X17" s="97"/>
      <c r="Y17" s="11">
        <f>'Okulların öğrenci sayıları'!O16</f>
        <v>0</v>
      </c>
      <c r="Z17" s="97"/>
      <c r="AA17" s="11">
        <f>'Okulların öğrenci sayıları'!P16</f>
        <v>0</v>
      </c>
      <c r="AB17" s="97"/>
      <c r="AC17" s="11">
        <f>'Okulların öğrenci sayıları'!Q16</f>
        <v>0</v>
      </c>
      <c r="AD17" s="97"/>
      <c r="AE17" s="109">
        <f t="shared" si="2"/>
        <v>17</v>
      </c>
      <c r="AF17" s="99">
        <f t="shared" si="3"/>
        <v>0</v>
      </c>
    </row>
    <row r="18" spans="1:32" ht="15.75">
      <c r="A18" s="11">
        <v>14</v>
      </c>
      <c r="B18" s="100" t="str">
        <f>'Okulların öğrenci sayıları'!B17</f>
        <v>KIZILELMA İLKOKULU</v>
      </c>
      <c r="C18" s="100">
        <f>'Okulların öğrenci sayıları'!C17</f>
        <v>0</v>
      </c>
      <c r="D18" s="107">
        <v>0</v>
      </c>
      <c r="E18" s="11">
        <f>'Okulların öğrenci sayıları'!D17</f>
        <v>5</v>
      </c>
      <c r="F18" s="97"/>
      <c r="G18" s="11">
        <f>'Okulların öğrenci sayıları'!E17</f>
        <v>3</v>
      </c>
      <c r="H18" s="97"/>
      <c r="I18" s="11">
        <f>'Okulların öğrenci sayıları'!F17</f>
        <v>2</v>
      </c>
      <c r="J18" s="97"/>
      <c r="K18" s="11">
        <f>'Okulların öğrenci sayıları'!G17</f>
        <v>4</v>
      </c>
      <c r="L18" s="97">
        <v>1</v>
      </c>
      <c r="M18" s="99">
        <f t="shared" si="0"/>
        <v>1</v>
      </c>
      <c r="N18" s="11">
        <f>'Okulların öğrenci sayıları'!I17</f>
        <v>0</v>
      </c>
      <c r="O18" s="97"/>
      <c r="P18" s="11">
        <f>'Okulların öğrenci sayıları'!J17</f>
        <v>0</v>
      </c>
      <c r="Q18" s="97"/>
      <c r="R18" s="11">
        <f>'Okulların öğrenci sayıları'!K17</f>
        <v>0</v>
      </c>
      <c r="S18" s="97"/>
      <c r="T18" s="11">
        <f>'Okulların öğrenci sayıları'!L17</f>
        <v>0</v>
      </c>
      <c r="U18" s="97"/>
      <c r="V18" s="99">
        <f t="shared" si="1"/>
        <v>0</v>
      </c>
      <c r="W18" s="11">
        <f>'Okulların öğrenci sayıları'!N17</f>
        <v>0</v>
      </c>
      <c r="X18" s="97"/>
      <c r="Y18" s="11">
        <f>'Okulların öğrenci sayıları'!O17</f>
        <v>0</v>
      </c>
      <c r="Z18" s="97"/>
      <c r="AA18" s="11">
        <f>'Okulların öğrenci sayıları'!P17</f>
        <v>0</v>
      </c>
      <c r="AB18" s="97"/>
      <c r="AC18" s="11">
        <f>'Okulların öğrenci sayıları'!Q17</f>
        <v>0</v>
      </c>
      <c r="AD18" s="97"/>
      <c r="AE18" s="109">
        <f t="shared" si="2"/>
        <v>14</v>
      </c>
      <c r="AF18" s="99">
        <f t="shared" si="3"/>
        <v>0</v>
      </c>
    </row>
    <row r="19" spans="1:32" ht="15.75">
      <c r="A19" s="11">
        <v>15</v>
      </c>
      <c r="B19" s="100" t="str">
        <f>'Okulların öğrenci sayıları'!B18</f>
        <v>ORTAKÖY İLKOKULU</v>
      </c>
      <c r="C19" s="100">
        <f>'Okulların öğrenci sayıları'!C18</f>
        <v>0</v>
      </c>
      <c r="D19" s="107">
        <v>0</v>
      </c>
      <c r="E19" s="11">
        <f>'Okulların öğrenci sayıları'!D18</f>
        <v>4</v>
      </c>
      <c r="F19" s="97"/>
      <c r="G19" s="11">
        <f>'Okulların öğrenci sayıları'!E18</f>
        <v>1</v>
      </c>
      <c r="H19" s="97"/>
      <c r="I19" s="11">
        <f>'Okulların öğrenci sayıları'!F18</f>
        <v>5</v>
      </c>
      <c r="J19" s="97"/>
      <c r="K19" s="11">
        <f>'Okulların öğrenci sayıları'!G18</f>
        <v>0</v>
      </c>
      <c r="L19" s="97">
        <v>1</v>
      </c>
      <c r="M19" s="99">
        <f t="shared" si="0"/>
        <v>1</v>
      </c>
      <c r="N19" s="11">
        <f>'Okulların öğrenci sayıları'!I18</f>
        <v>0</v>
      </c>
      <c r="O19" s="97"/>
      <c r="P19" s="11">
        <f>'Okulların öğrenci sayıları'!J18</f>
        <v>0</v>
      </c>
      <c r="Q19" s="97"/>
      <c r="R19" s="11">
        <f>'Okulların öğrenci sayıları'!K18</f>
        <v>0</v>
      </c>
      <c r="S19" s="97"/>
      <c r="T19" s="11">
        <f>'Okulların öğrenci sayıları'!L18</f>
        <v>0</v>
      </c>
      <c r="U19" s="97"/>
      <c r="V19" s="99">
        <f t="shared" si="1"/>
        <v>0</v>
      </c>
      <c r="W19" s="11">
        <f>'Okulların öğrenci sayıları'!N18</f>
        <v>0</v>
      </c>
      <c r="X19" s="97"/>
      <c r="Y19" s="11">
        <f>'Okulların öğrenci sayıları'!O18</f>
        <v>0</v>
      </c>
      <c r="Z19" s="97"/>
      <c r="AA19" s="11">
        <f>'Okulların öğrenci sayıları'!P18</f>
        <v>0</v>
      </c>
      <c r="AB19" s="97"/>
      <c r="AC19" s="11">
        <f>'Okulların öğrenci sayıları'!Q18</f>
        <v>0</v>
      </c>
      <c r="AD19" s="97"/>
      <c r="AE19" s="109">
        <f t="shared" si="2"/>
        <v>10</v>
      </c>
      <c r="AF19" s="99">
        <f t="shared" si="3"/>
        <v>0</v>
      </c>
    </row>
    <row r="20" spans="1:32" ht="15.75">
      <c r="A20" s="11">
        <v>16</v>
      </c>
      <c r="B20" s="100" t="str">
        <f>'Okulların öğrenci sayıları'!B19</f>
        <v>ELMAS ZİHNİ TUNCER ANAOKULU</v>
      </c>
      <c r="C20" s="100">
        <f>'Okulların öğrenci sayıları'!C19</f>
        <v>40</v>
      </c>
      <c r="D20" s="107">
        <v>3</v>
      </c>
      <c r="E20" s="11">
        <f>'Okulların öğrenci sayıları'!D19</f>
        <v>0</v>
      </c>
      <c r="F20" s="97"/>
      <c r="G20" s="11">
        <f>'Okulların öğrenci sayıları'!E19</f>
        <v>0</v>
      </c>
      <c r="H20" s="97"/>
      <c r="I20" s="11">
        <f>'Okulların öğrenci sayıları'!F19</f>
        <v>0</v>
      </c>
      <c r="J20" s="97"/>
      <c r="K20" s="11">
        <f>'Okulların öğrenci sayıları'!G19</f>
        <v>0</v>
      </c>
      <c r="L20" s="97"/>
      <c r="M20" s="99">
        <f t="shared" si="0"/>
        <v>0</v>
      </c>
      <c r="N20" s="11">
        <f>'Okulların öğrenci sayıları'!I19</f>
        <v>0</v>
      </c>
      <c r="O20" s="97"/>
      <c r="P20" s="11">
        <f>'Okulların öğrenci sayıları'!J19</f>
        <v>0</v>
      </c>
      <c r="Q20" s="97"/>
      <c r="R20" s="11">
        <f>'Okulların öğrenci sayıları'!K19</f>
        <v>0</v>
      </c>
      <c r="S20" s="97"/>
      <c r="T20" s="11">
        <f>'Okulların öğrenci sayıları'!L19</f>
        <v>0</v>
      </c>
      <c r="U20" s="97"/>
      <c r="V20" s="99">
        <f t="shared" si="1"/>
        <v>0</v>
      </c>
      <c r="W20" s="11">
        <f>'Okulların öğrenci sayıları'!N19</f>
        <v>0</v>
      </c>
      <c r="X20" s="97"/>
      <c r="Y20" s="11">
        <f>'Okulların öğrenci sayıları'!O19</f>
        <v>0</v>
      </c>
      <c r="Z20" s="97"/>
      <c r="AA20" s="11">
        <f>'Okulların öğrenci sayıları'!P19</f>
        <v>0</v>
      </c>
      <c r="AB20" s="97"/>
      <c r="AC20" s="11">
        <f>'Okulların öğrenci sayıları'!Q19</f>
        <v>0</v>
      </c>
      <c r="AD20" s="97"/>
      <c r="AE20" s="109">
        <f t="shared" si="2"/>
        <v>40</v>
      </c>
      <c r="AF20" s="99">
        <f t="shared" si="3"/>
        <v>0</v>
      </c>
    </row>
    <row r="21" spans="1:32" ht="29.25" customHeight="1">
      <c r="A21" s="11"/>
      <c r="B21" s="100" t="s">
        <v>213</v>
      </c>
      <c r="C21" s="103">
        <f>SUM(C5:C20)</f>
        <v>40</v>
      </c>
      <c r="D21" s="104">
        <f>SUM(D5:D20)</f>
        <v>3</v>
      </c>
      <c r="E21" s="103">
        <f>SUM(E5:E20)</f>
        <v>179</v>
      </c>
      <c r="F21" s="104">
        <f aca="true" t="shared" si="4" ref="F21:L21">SUM(F5:F20)</f>
        <v>9</v>
      </c>
      <c r="G21" s="103">
        <f t="shared" si="4"/>
        <v>121</v>
      </c>
      <c r="H21" s="104">
        <f t="shared" si="4"/>
        <v>5</v>
      </c>
      <c r="I21" s="103">
        <f t="shared" si="4"/>
        <v>144</v>
      </c>
      <c r="J21" s="104">
        <f t="shared" si="4"/>
        <v>6</v>
      </c>
      <c r="K21" s="103">
        <f t="shared" si="4"/>
        <v>119</v>
      </c>
      <c r="L21" s="104">
        <f t="shared" si="4"/>
        <v>11</v>
      </c>
      <c r="M21" s="106">
        <f aca="true" t="shared" si="5" ref="M21:AF21">SUM(M5:M20)</f>
        <v>31</v>
      </c>
      <c r="N21" s="105">
        <f t="shared" si="5"/>
        <v>115</v>
      </c>
      <c r="O21" s="106">
        <f t="shared" si="5"/>
        <v>10</v>
      </c>
      <c r="P21" s="105">
        <f t="shared" si="5"/>
        <v>138</v>
      </c>
      <c r="Q21" s="106">
        <f t="shared" si="5"/>
        <v>9</v>
      </c>
      <c r="R21" s="105">
        <f t="shared" si="5"/>
        <v>136</v>
      </c>
      <c r="S21" s="106">
        <f t="shared" si="5"/>
        <v>9</v>
      </c>
      <c r="T21" s="105">
        <f t="shared" si="5"/>
        <v>141</v>
      </c>
      <c r="U21" s="106">
        <f t="shared" si="5"/>
        <v>8</v>
      </c>
      <c r="V21" s="106">
        <f t="shared" si="5"/>
        <v>36</v>
      </c>
      <c r="W21" s="105">
        <f t="shared" si="5"/>
        <v>138</v>
      </c>
      <c r="X21" s="106">
        <f t="shared" si="5"/>
        <v>0</v>
      </c>
      <c r="Y21" s="105">
        <f t="shared" si="5"/>
        <v>80</v>
      </c>
      <c r="Z21" s="106">
        <f t="shared" si="5"/>
        <v>0</v>
      </c>
      <c r="AA21" s="105">
        <f t="shared" si="5"/>
        <v>85</v>
      </c>
      <c r="AB21" s="106">
        <f t="shared" si="5"/>
        <v>0</v>
      </c>
      <c r="AC21" s="105">
        <f t="shared" si="5"/>
        <v>70</v>
      </c>
      <c r="AD21" s="106">
        <f t="shared" si="5"/>
        <v>0</v>
      </c>
      <c r="AE21" s="105">
        <f t="shared" si="5"/>
        <v>1506</v>
      </c>
      <c r="AF21" s="106">
        <f t="shared" si="5"/>
        <v>0</v>
      </c>
    </row>
    <row r="23" ht="12.75">
      <c r="Y23" t="s">
        <v>214</v>
      </c>
    </row>
    <row r="26" ht="12.75">
      <c r="Y26" t="s">
        <v>215</v>
      </c>
    </row>
    <row r="27" ht="12.75">
      <c r="Y27" t="s">
        <v>216</v>
      </c>
    </row>
    <row r="28" ht="12.75">
      <c r="B28" t="s">
        <v>217</v>
      </c>
    </row>
    <row r="31" ht="12.75">
      <c r="B31" t="s">
        <v>218</v>
      </c>
    </row>
    <row r="32" ht="12.75">
      <c r="B32" t="s">
        <v>219</v>
      </c>
    </row>
    <row r="33" spans="1:32" ht="12.75">
      <c r="A33" s="168" t="s">
        <v>220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</row>
    <row r="34" spans="1:32" ht="12.75">
      <c r="A34" s="167">
        <v>41820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</row>
    <row r="36" spans="1:32" ht="12.75">
      <c r="A36" s="168" t="s">
        <v>221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</row>
    <row r="37" spans="1:32" ht="12.75">
      <c r="A37" s="168" t="s">
        <v>162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</row>
  </sheetData>
  <sheetProtection/>
  <mergeCells count="21">
    <mergeCell ref="K3:L3"/>
    <mergeCell ref="AE3:AE4"/>
    <mergeCell ref="Y3:Z3"/>
    <mergeCell ref="R3:S3"/>
    <mergeCell ref="A36:AF36"/>
    <mergeCell ref="A37:AF37"/>
    <mergeCell ref="E3:F3"/>
    <mergeCell ref="G3:H3"/>
    <mergeCell ref="I3:J3"/>
    <mergeCell ref="T3:U3"/>
    <mergeCell ref="W3:X3"/>
    <mergeCell ref="N3:O3"/>
    <mergeCell ref="A34:AF34"/>
    <mergeCell ref="A1:AF1"/>
    <mergeCell ref="A2:AF2"/>
    <mergeCell ref="A33:AF33"/>
    <mergeCell ref="AA3:AB3"/>
    <mergeCell ref="AC3:AD3"/>
    <mergeCell ref="C3:D3"/>
    <mergeCell ref="P3:Q3"/>
    <mergeCell ref="AF3:AF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28"/>
  <sheetViews>
    <sheetView zoomScalePageLayoutView="0" workbookViewId="0" topLeftCell="A7">
      <selection activeCell="O12" sqref="O12"/>
    </sheetView>
  </sheetViews>
  <sheetFormatPr defaultColWidth="9.140625" defaultRowHeight="12.75"/>
  <cols>
    <col min="2" max="2" width="20.8515625" style="0" customWidth="1"/>
    <col min="3" max="6" width="4.421875" style="0" customWidth="1"/>
    <col min="7" max="7" width="10.8515625" style="0" customWidth="1"/>
    <col min="18" max="39" width="4.140625" style="0" customWidth="1"/>
  </cols>
  <sheetData>
    <row r="1" spans="1:40" ht="57.75" customHeight="1">
      <c r="A1" s="197" t="s">
        <v>253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R1" s="120" t="s">
        <v>272</v>
      </c>
      <c r="S1" s="123" t="s">
        <v>258</v>
      </c>
      <c r="T1" s="124" t="s">
        <v>259</v>
      </c>
      <c r="U1" s="124" t="s">
        <v>260</v>
      </c>
      <c r="V1" s="124" t="s">
        <v>261</v>
      </c>
      <c r="W1" s="124" t="s">
        <v>262</v>
      </c>
      <c r="X1" s="124" t="s">
        <v>263</v>
      </c>
      <c r="Y1" s="124" t="s">
        <v>264</v>
      </c>
      <c r="Z1" s="124" t="s">
        <v>267</v>
      </c>
      <c r="AA1" s="124" t="s">
        <v>268</v>
      </c>
      <c r="AB1" s="124" t="s">
        <v>269</v>
      </c>
      <c r="AC1" s="124" t="s">
        <v>270</v>
      </c>
      <c r="AD1" s="125" t="s">
        <v>271</v>
      </c>
      <c r="AE1" s="123" t="s">
        <v>273</v>
      </c>
      <c r="AF1" s="124" t="s">
        <v>274</v>
      </c>
      <c r="AG1" s="124" t="s">
        <v>275</v>
      </c>
      <c r="AH1" s="124" t="s">
        <v>276</v>
      </c>
      <c r="AI1" s="124" t="s">
        <v>277</v>
      </c>
      <c r="AJ1" s="125" t="s">
        <v>278</v>
      </c>
      <c r="AK1" s="123" t="s">
        <v>255</v>
      </c>
      <c r="AL1" s="124" t="s">
        <v>256</v>
      </c>
      <c r="AM1" s="132" t="s">
        <v>257</v>
      </c>
      <c r="AN1" s="131" t="s">
        <v>280</v>
      </c>
    </row>
    <row r="2" spans="1:40" ht="22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Q2">
        <v>5</v>
      </c>
      <c r="R2" s="133"/>
      <c r="S2" s="133">
        <v>2</v>
      </c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1"/>
    </row>
    <row r="3" spans="17:19" ht="14.25" customHeight="1">
      <c r="Q3">
        <v>6</v>
      </c>
      <c r="S3">
        <v>1</v>
      </c>
    </row>
    <row r="4" spans="1:19" ht="23.25">
      <c r="A4" s="297" t="s">
        <v>229</v>
      </c>
      <c r="B4" s="297"/>
      <c r="C4" s="298" t="s">
        <v>248</v>
      </c>
      <c r="D4" s="298"/>
      <c r="E4" s="298"/>
      <c r="F4" s="298"/>
      <c r="G4" s="303" t="s">
        <v>274</v>
      </c>
      <c r="H4" s="303"/>
      <c r="I4" s="303"/>
      <c r="J4" s="303"/>
      <c r="K4" s="303"/>
      <c r="L4" s="303"/>
      <c r="M4" s="303"/>
      <c r="Q4">
        <v>7</v>
      </c>
      <c r="S4">
        <v>3</v>
      </c>
    </row>
    <row r="5" spans="1:19" ht="12.75" customHeight="1">
      <c r="A5" s="297"/>
      <c r="B5" s="297"/>
      <c r="C5" s="299" t="s">
        <v>320</v>
      </c>
      <c r="D5" s="299"/>
      <c r="E5" s="299"/>
      <c r="F5" s="299"/>
      <c r="G5" s="304" t="s">
        <v>252</v>
      </c>
      <c r="H5" s="304"/>
      <c r="I5" s="304"/>
      <c r="J5" s="304"/>
      <c r="K5" s="302" t="s">
        <v>249</v>
      </c>
      <c r="L5" s="302" t="s">
        <v>250</v>
      </c>
      <c r="M5" s="302" t="s">
        <v>251</v>
      </c>
      <c r="Q5">
        <v>8</v>
      </c>
      <c r="S5">
        <v>5</v>
      </c>
    </row>
    <row r="6" spans="1:13" ht="15.75">
      <c r="A6" s="297"/>
      <c r="B6" s="297"/>
      <c r="C6" s="112">
        <v>5</v>
      </c>
      <c r="D6" s="112">
        <v>6</v>
      </c>
      <c r="E6" s="112">
        <v>7</v>
      </c>
      <c r="F6" s="112">
        <v>8</v>
      </c>
      <c r="G6" s="304"/>
      <c r="H6" s="304"/>
      <c r="I6" s="304"/>
      <c r="J6" s="304"/>
      <c r="K6" s="302"/>
      <c r="L6" s="302"/>
      <c r="M6" s="209"/>
    </row>
    <row r="7" spans="1:13" ht="15.75">
      <c r="A7" s="111"/>
      <c r="B7" s="111" t="s">
        <v>247</v>
      </c>
      <c r="C7" s="112">
        <v>1</v>
      </c>
      <c r="D7" s="112">
        <v>1</v>
      </c>
      <c r="E7" s="112">
        <v>1</v>
      </c>
      <c r="F7" s="112">
        <v>1</v>
      </c>
      <c r="G7" s="112">
        <v>5</v>
      </c>
      <c r="H7" s="112">
        <v>6</v>
      </c>
      <c r="I7" s="112">
        <v>7</v>
      </c>
      <c r="J7" s="112">
        <v>8</v>
      </c>
      <c r="K7" s="302"/>
      <c r="L7" s="302"/>
      <c r="M7" s="209"/>
    </row>
    <row r="8" spans="1:13" ht="15.75">
      <c r="A8" s="300" t="s">
        <v>230</v>
      </c>
      <c r="B8" s="116" t="s">
        <v>231</v>
      </c>
      <c r="C8" s="113">
        <v>6</v>
      </c>
      <c r="D8" s="113">
        <v>6</v>
      </c>
      <c r="E8" s="113">
        <v>5</v>
      </c>
      <c r="F8" s="113">
        <v>5</v>
      </c>
      <c r="G8" s="11">
        <f>C8*$C$7</f>
        <v>6</v>
      </c>
      <c r="H8" s="11">
        <f>D8*$D$7</f>
        <v>6</v>
      </c>
      <c r="I8" s="11">
        <f>E8*$E$7</f>
        <v>5</v>
      </c>
      <c r="J8" s="11">
        <f>F8*$F$7</f>
        <v>5</v>
      </c>
      <c r="K8" s="117">
        <f>SUM(G8:J8)</f>
        <v>22</v>
      </c>
      <c r="L8" s="118">
        <f>K8/21</f>
        <v>1.0476190476190477</v>
      </c>
      <c r="M8" s="11">
        <v>2</v>
      </c>
    </row>
    <row r="9" spans="1:13" ht="15.75">
      <c r="A9" s="300"/>
      <c r="B9" s="116" t="s">
        <v>232</v>
      </c>
      <c r="C9" s="113">
        <v>5</v>
      </c>
      <c r="D9" s="113">
        <v>5</v>
      </c>
      <c r="E9" s="113">
        <v>5</v>
      </c>
      <c r="F9" s="113">
        <v>4</v>
      </c>
      <c r="G9" s="11">
        <f aca="true" t="shared" si="0" ref="G9:G28">C9*$C$7</f>
        <v>5</v>
      </c>
      <c r="H9" s="11">
        <f aca="true" t="shared" si="1" ref="H9:H28">D9*$D$7</f>
        <v>5</v>
      </c>
      <c r="I9" s="11">
        <f aca="true" t="shared" si="2" ref="I9:I28">E9*$E$7</f>
        <v>5</v>
      </c>
      <c r="J9" s="11">
        <f aca="true" t="shared" si="3" ref="J9:J28">F9*$F$7</f>
        <v>4</v>
      </c>
      <c r="K9" s="117">
        <f aca="true" t="shared" si="4" ref="K9:K28">SUM(G9:J9)</f>
        <v>19</v>
      </c>
      <c r="L9" s="118">
        <f aca="true" t="shared" si="5" ref="L9:L28">K9/21</f>
        <v>0.9047619047619048</v>
      </c>
      <c r="M9" s="11">
        <v>2</v>
      </c>
    </row>
    <row r="10" spans="1:13" ht="15.75">
      <c r="A10" s="300"/>
      <c r="B10" s="116" t="s">
        <v>233</v>
      </c>
      <c r="C10" s="113">
        <v>4</v>
      </c>
      <c r="D10" s="113">
        <v>4</v>
      </c>
      <c r="E10" s="113">
        <v>4</v>
      </c>
      <c r="F10" s="113">
        <v>4</v>
      </c>
      <c r="G10" s="11">
        <f t="shared" si="0"/>
        <v>4</v>
      </c>
      <c r="H10" s="11">
        <f t="shared" si="1"/>
        <v>4</v>
      </c>
      <c r="I10" s="11">
        <f t="shared" si="2"/>
        <v>4</v>
      </c>
      <c r="J10" s="11">
        <f t="shared" si="3"/>
        <v>4</v>
      </c>
      <c r="K10" s="117">
        <f t="shared" si="4"/>
        <v>16</v>
      </c>
      <c r="L10" s="118">
        <f t="shared" si="5"/>
        <v>0.7619047619047619</v>
      </c>
      <c r="M10" s="11">
        <v>2</v>
      </c>
    </row>
    <row r="11" spans="1:13" ht="15.75">
      <c r="A11" s="300"/>
      <c r="B11" s="116" t="s">
        <v>234</v>
      </c>
      <c r="C11" s="113">
        <v>3</v>
      </c>
      <c r="D11" s="113">
        <v>3</v>
      </c>
      <c r="E11" s="113">
        <v>3</v>
      </c>
      <c r="F11" s="113"/>
      <c r="G11" s="11">
        <f t="shared" si="0"/>
        <v>3</v>
      </c>
      <c r="H11" s="11">
        <f t="shared" si="1"/>
        <v>3</v>
      </c>
      <c r="I11" s="11">
        <f t="shared" si="2"/>
        <v>3</v>
      </c>
      <c r="J11" s="11">
        <f t="shared" si="3"/>
        <v>0</v>
      </c>
      <c r="K11" s="117">
        <f t="shared" si="4"/>
        <v>9</v>
      </c>
      <c r="L11" s="118">
        <f t="shared" si="5"/>
        <v>0.42857142857142855</v>
      </c>
      <c r="M11" s="11">
        <v>1</v>
      </c>
    </row>
    <row r="12" spans="1:13" ht="15.75">
      <c r="A12" s="300"/>
      <c r="B12" s="116" t="s">
        <v>235</v>
      </c>
      <c r="C12" s="113"/>
      <c r="D12" s="113"/>
      <c r="E12" s="113"/>
      <c r="F12" s="113">
        <v>2</v>
      </c>
      <c r="G12" s="11">
        <f t="shared" si="0"/>
        <v>0</v>
      </c>
      <c r="H12" s="11">
        <f t="shared" si="1"/>
        <v>0</v>
      </c>
      <c r="I12" s="11">
        <f t="shared" si="2"/>
        <v>0</v>
      </c>
      <c r="J12" s="11">
        <f t="shared" si="3"/>
        <v>2</v>
      </c>
      <c r="K12" s="117">
        <f t="shared" si="4"/>
        <v>2</v>
      </c>
      <c r="L12" s="118">
        <f t="shared" si="5"/>
        <v>0.09523809523809523</v>
      </c>
      <c r="M12" s="11"/>
    </row>
    <row r="13" spans="1:13" ht="15.75">
      <c r="A13" s="300"/>
      <c r="B13" s="116" t="s">
        <v>236</v>
      </c>
      <c r="C13" s="113">
        <v>3</v>
      </c>
      <c r="D13" s="113">
        <v>3</v>
      </c>
      <c r="E13" s="113">
        <v>4</v>
      </c>
      <c r="F13" s="113">
        <v>4</v>
      </c>
      <c r="G13" s="11">
        <f t="shared" si="0"/>
        <v>3</v>
      </c>
      <c r="H13" s="11">
        <f t="shared" si="1"/>
        <v>3</v>
      </c>
      <c r="I13" s="11">
        <f t="shared" si="2"/>
        <v>4</v>
      </c>
      <c r="J13" s="11">
        <f t="shared" si="3"/>
        <v>4</v>
      </c>
      <c r="K13" s="117">
        <f t="shared" si="4"/>
        <v>14</v>
      </c>
      <c r="L13" s="118">
        <f t="shared" si="5"/>
        <v>0.6666666666666666</v>
      </c>
      <c r="M13" s="11">
        <v>2</v>
      </c>
    </row>
    <row r="14" spans="1:13" ht="15.75">
      <c r="A14" s="300"/>
      <c r="B14" s="116" t="s">
        <v>237</v>
      </c>
      <c r="C14" s="113">
        <v>2</v>
      </c>
      <c r="D14" s="113">
        <v>2</v>
      </c>
      <c r="E14" s="113">
        <v>2</v>
      </c>
      <c r="F14" s="113">
        <v>2</v>
      </c>
      <c r="G14" s="11">
        <f t="shared" si="0"/>
        <v>2</v>
      </c>
      <c r="H14" s="11">
        <f t="shared" si="1"/>
        <v>2</v>
      </c>
      <c r="I14" s="11">
        <f t="shared" si="2"/>
        <v>2</v>
      </c>
      <c r="J14" s="11">
        <f t="shared" si="3"/>
        <v>2</v>
      </c>
      <c r="K14" s="117">
        <f t="shared" si="4"/>
        <v>8</v>
      </c>
      <c r="L14" s="118">
        <f t="shared" si="5"/>
        <v>0.38095238095238093</v>
      </c>
      <c r="M14" s="11">
        <v>1</v>
      </c>
    </row>
    <row r="15" spans="1:13" ht="15.75">
      <c r="A15" s="300"/>
      <c r="B15" s="116" t="s">
        <v>238</v>
      </c>
      <c r="C15" s="113">
        <v>1</v>
      </c>
      <c r="D15" s="113">
        <v>1</v>
      </c>
      <c r="E15" s="113">
        <v>1</v>
      </c>
      <c r="F15" s="113">
        <v>2</v>
      </c>
      <c r="G15" s="11">
        <f t="shared" si="0"/>
        <v>1</v>
      </c>
      <c r="H15" s="11">
        <f t="shared" si="1"/>
        <v>1</v>
      </c>
      <c r="I15" s="11">
        <f t="shared" si="2"/>
        <v>1</v>
      </c>
      <c r="J15" s="11">
        <f t="shared" si="3"/>
        <v>2</v>
      </c>
      <c r="K15" s="117">
        <f t="shared" si="4"/>
        <v>5</v>
      </c>
      <c r="L15" s="118">
        <f t="shared" si="5"/>
        <v>0.23809523809523808</v>
      </c>
      <c r="M15" s="11">
        <v>1</v>
      </c>
    </row>
    <row r="16" spans="1:13" ht="15.75">
      <c r="A16" s="300"/>
      <c r="B16" s="116" t="s">
        <v>239</v>
      </c>
      <c r="C16" s="113">
        <v>1</v>
      </c>
      <c r="D16" s="113">
        <v>1</v>
      </c>
      <c r="E16" s="113">
        <v>1</v>
      </c>
      <c r="F16" s="113">
        <v>1</v>
      </c>
      <c r="G16" s="11">
        <f t="shared" si="0"/>
        <v>1</v>
      </c>
      <c r="H16" s="11">
        <f t="shared" si="1"/>
        <v>1</v>
      </c>
      <c r="I16" s="11">
        <f t="shared" si="2"/>
        <v>1</v>
      </c>
      <c r="J16" s="11">
        <f t="shared" si="3"/>
        <v>1</v>
      </c>
      <c r="K16" s="117">
        <f t="shared" si="4"/>
        <v>4</v>
      </c>
      <c r="L16" s="118">
        <f t="shared" si="5"/>
        <v>0.19047619047619047</v>
      </c>
      <c r="M16" s="11"/>
    </row>
    <row r="17" spans="1:13" ht="15.75">
      <c r="A17" s="300"/>
      <c r="B17" s="116" t="s">
        <v>240</v>
      </c>
      <c r="C17" s="113">
        <v>2</v>
      </c>
      <c r="D17" s="113">
        <v>2</v>
      </c>
      <c r="E17" s="113">
        <v>2</v>
      </c>
      <c r="F17" s="113">
        <v>1</v>
      </c>
      <c r="G17" s="11">
        <f t="shared" si="0"/>
        <v>2</v>
      </c>
      <c r="H17" s="11">
        <f t="shared" si="1"/>
        <v>2</v>
      </c>
      <c r="I17" s="11">
        <f t="shared" si="2"/>
        <v>2</v>
      </c>
      <c r="J17" s="11">
        <f t="shared" si="3"/>
        <v>1</v>
      </c>
      <c r="K17" s="117">
        <f t="shared" si="4"/>
        <v>7</v>
      </c>
      <c r="L17" s="118">
        <f t="shared" si="5"/>
        <v>0.3333333333333333</v>
      </c>
      <c r="M17" s="11">
        <v>1</v>
      </c>
    </row>
    <row r="18" spans="1:13" ht="15.75">
      <c r="A18" s="300"/>
      <c r="B18" s="116" t="s">
        <v>241</v>
      </c>
      <c r="C18" s="113"/>
      <c r="D18" s="113"/>
      <c r="E18" s="113">
        <v>2</v>
      </c>
      <c r="F18" s="113">
        <v>2</v>
      </c>
      <c r="G18" s="11">
        <f t="shared" si="0"/>
        <v>0</v>
      </c>
      <c r="H18" s="11">
        <f t="shared" si="1"/>
        <v>0</v>
      </c>
      <c r="I18" s="11">
        <f t="shared" si="2"/>
        <v>2</v>
      </c>
      <c r="J18" s="11">
        <f t="shared" si="3"/>
        <v>2</v>
      </c>
      <c r="K18" s="117">
        <f t="shared" si="4"/>
        <v>4</v>
      </c>
      <c r="L18" s="118">
        <f t="shared" si="5"/>
        <v>0.19047619047619047</v>
      </c>
      <c r="M18" s="11"/>
    </row>
    <row r="19" spans="1:13" ht="15.75">
      <c r="A19" s="300"/>
      <c r="B19" s="116" t="s">
        <v>242</v>
      </c>
      <c r="C19" s="113">
        <v>2</v>
      </c>
      <c r="D19" s="113">
        <v>2</v>
      </c>
      <c r="E19" s="113"/>
      <c r="F19" s="113"/>
      <c r="G19" s="11">
        <f t="shared" si="0"/>
        <v>2</v>
      </c>
      <c r="H19" s="11">
        <f t="shared" si="1"/>
        <v>2</v>
      </c>
      <c r="I19" s="11">
        <f t="shared" si="2"/>
        <v>0</v>
      </c>
      <c r="J19" s="11">
        <f t="shared" si="3"/>
        <v>0</v>
      </c>
      <c r="K19" s="117">
        <f t="shared" si="4"/>
        <v>4</v>
      </c>
      <c r="L19" s="118">
        <f t="shared" si="5"/>
        <v>0.19047619047619047</v>
      </c>
      <c r="M19" s="11"/>
    </row>
    <row r="20" spans="1:13" ht="31.5">
      <c r="A20" s="300"/>
      <c r="B20" s="116" t="s">
        <v>243</v>
      </c>
      <c r="C20" s="113"/>
      <c r="D20" s="113"/>
      <c r="E20" s="113"/>
      <c r="F20" s="113"/>
      <c r="G20" s="11">
        <f t="shared" si="0"/>
        <v>0</v>
      </c>
      <c r="H20" s="11">
        <f t="shared" si="1"/>
        <v>0</v>
      </c>
      <c r="I20" s="11">
        <f t="shared" si="2"/>
        <v>0</v>
      </c>
      <c r="J20" s="11">
        <f t="shared" si="3"/>
        <v>0</v>
      </c>
      <c r="K20" s="117">
        <f t="shared" si="4"/>
        <v>0</v>
      </c>
      <c r="L20" s="118">
        <f t="shared" si="5"/>
        <v>0</v>
      </c>
      <c r="M20" s="11"/>
    </row>
    <row r="21" spans="1:13" ht="15.75">
      <c r="A21" s="300"/>
      <c r="B21" s="116"/>
      <c r="C21" s="113"/>
      <c r="D21" s="113"/>
      <c r="E21" s="113"/>
      <c r="F21" s="113"/>
      <c r="G21" s="11">
        <f t="shared" si="0"/>
        <v>0</v>
      </c>
      <c r="H21" s="11">
        <f t="shared" si="1"/>
        <v>0</v>
      </c>
      <c r="I21" s="11">
        <f t="shared" si="2"/>
        <v>0</v>
      </c>
      <c r="J21" s="11">
        <f t="shared" si="3"/>
        <v>0</v>
      </c>
      <c r="K21" s="117">
        <f t="shared" si="4"/>
        <v>0</v>
      </c>
      <c r="L21" s="118">
        <f t="shared" si="5"/>
        <v>0</v>
      </c>
      <c r="M21" s="11"/>
    </row>
    <row r="22" spans="1:13" ht="30.75">
      <c r="A22" s="300"/>
      <c r="B22" s="114" t="s">
        <v>244</v>
      </c>
      <c r="C22" s="113"/>
      <c r="D22" s="113"/>
      <c r="E22" s="113"/>
      <c r="F22" s="113">
        <v>1</v>
      </c>
      <c r="G22" s="11">
        <f t="shared" si="0"/>
        <v>0</v>
      </c>
      <c r="H22" s="11">
        <f t="shared" si="1"/>
        <v>0</v>
      </c>
      <c r="I22" s="11">
        <f t="shared" si="2"/>
        <v>0</v>
      </c>
      <c r="J22" s="11">
        <f t="shared" si="3"/>
        <v>1</v>
      </c>
      <c r="K22" s="117">
        <f t="shared" si="4"/>
        <v>1</v>
      </c>
      <c r="L22" s="118">
        <f t="shared" si="5"/>
        <v>0.047619047619047616</v>
      </c>
      <c r="M22" s="11">
        <v>1</v>
      </c>
    </row>
    <row r="23" spans="1:13" ht="30.75">
      <c r="A23" s="300"/>
      <c r="B23" s="114" t="s">
        <v>245</v>
      </c>
      <c r="C23" s="115">
        <f>SUM(C8:C22)</f>
        <v>29</v>
      </c>
      <c r="D23" s="115">
        <f>SUM(D8:D22)</f>
        <v>29</v>
      </c>
      <c r="E23" s="115">
        <f>SUM(E8:E22)</f>
        <v>29</v>
      </c>
      <c r="F23" s="115">
        <f>SUM(F8:F22)</f>
        <v>28</v>
      </c>
      <c r="G23" s="11">
        <f t="shared" si="0"/>
        <v>29</v>
      </c>
      <c r="H23" s="11">
        <f t="shared" si="1"/>
        <v>29</v>
      </c>
      <c r="I23" s="11">
        <f t="shared" si="2"/>
        <v>29</v>
      </c>
      <c r="J23" s="11">
        <f t="shared" si="3"/>
        <v>28</v>
      </c>
      <c r="K23" s="117">
        <f t="shared" si="4"/>
        <v>115</v>
      </c>
      <c r="L23" s="118">
        <f t="shared" si="5"/>
        <v>5.476190476190476</v>
      </c>
      <c r="M23" s="11"/>
    </row>
    <row r="24" spans="1:13" ht="15.75">
      <c r="A24" s="301"/>
      <c r="B24" s="119" t="s">
        <v>246</v>
      </c>
      <c r="C24" s="115">
        <v>6</v>
      </c>
      <c r="D24" s="115">
        <v>6</v>
      </c>
      <c r="E24" s="115">
        <v>6</v>
      </c>
      <c r="F24" s="115">
        <v>2</v>
      </c>
      <c r="G24" s="11">
        <f t="shared" si="0"/>
        <v>6</v>
      </c>
      <c r="H24" s="11">
        <f t="shared" si="1"/>
        <v>6</v>
      </c>
      <c r="I24" s="11">
        <f t="shared" si="2"/>
        <v>6</v>
      </c>
      <c r="J24" s="11">
        <f t="shared" si="3"/>
        <v>2</v>
      </c>
      <c r="K24" s="117">
        <f t="shared" si="4"/>
        <v>20</v>
      </c>
      <c r="L24" s="118">
        <f t="shared" si="5"/>
        <v>0.9523809523809523</v>
      </c>
      <c r="M24" s="11"/>
    </row>
    <row r="25" spans="1:13" ht="15.75">
      <c r="A25" s="301"/>
      <c r="B25" s="119"/>
      <c r="C25" s="115"/>
      <c r="D25" s="115"/>
      <c r="E25" s="115"/>
      <c r="F25" s="115"/>
      <c r="G25" s="11">
        <f t="shared" si="0"/>
        <v>0</v>
      </c>
      <c r="H25" s="11">
        <f t="shared" si="1"/>
        <v>0</v>
      </c>
      <c r="I25" s="11">
        <f t="shared" si="2"/>
        <v>0</v>
      </c>
      <c r="J25" s="11">
        <f t="shared" si="3"/>
        <v>0</v>
      </c>
      <c r="K25" s="117">
        <f t="shared" si="4"/>
        <v>0</v>
      </c>
      <c r="L25" s="118">
        <f t="shared" si="5"/>
        <v>0</v>
      </c>
      <c r="M25" s="11"/>
    </row>
    <row r="26" spans="1:13" ht="15.75">
      <c r="A26" s="301"/>
      <c r="B26" s="119"/>
      <c r="C26" s="115"/>
      <c r="D26" s="115"/>
      <c r="E26" s="115"/>
      <c r="F26" s="115"/>
      <c r="G26" s="11">
        <f t="shared" si="0"/>
        <v>0</v>
      </c>
      <c r="H26" s="11">
        <f t="shared" si="1"/>
        <v>0</v>
      </c>
      <c r="I26" s="11">
        <f t="shared" si="2"/>
        <v>0</v>
      </c>
      <c r="J26" s="11">
        <f t="shared" si="3"/>
        <v>0</v>
      </c>
      <c r="K26" s="117">
        <f t="shared" si="4"/>
        <v>0</v>
      </c>
      <c r="L26" s="118">
        <f t="shared" si="5"/>
        <v>0</v>
      </c>
      <c r="M26" s="11"/>
    </row>
    <row r="27" spans="1:13" ht="15.75">
      <c r="A27" s="301"/>
      <c r="B27" s="119"/>
      <c r="C27" s="115"/>
      <c r="D27" s="115"/>
      <c r="E27" s="115"/>
      <c r="F27" s="115"/>
      <c r="G27" s="11">
        <f t="shared" si="0"/>
        <v>0</v>
      </c>
      <c r="H27" s="11">
        <f t="shared" si="1"/>
        <v>0</v>
      </c>
      <c r="I27" s="11">
        <f t="shared" si="2"/>
        <v>0</v>
      </c>
      <c r="J27" s="11">
        <f t="shared" si="3"/>
        <v>0</v>
      </c>
      <c r="K27" s="117">
        <f t="shared" si="4"/>
        <v>0</v>
      </c>
      <c r="L27" s="118">
        <f t="shared" si="5"/>
        <v>0</v>
      </c>
      <c r="M27" s="11"/>
    </row>
    <row r="28" spans="1:13" ht="15.75">
      <c r="A28" s="301"/>
      <c r="B28" s="114" t="s">
        <v>213</v>
      </c>
      <c r="C28" s="115">
        <f>C23+C24</f>
        <v>35</v>
      </c>
      <c r="D28" s="115">
        <f>D23+D24</f>
        <v>35</v>
      </c>
      <c r="E28" s="115">
        <f>E23+E24</f>
        <v>35</v>
      </c>
      <c r="F28" s="115">
        <f>F23+F24</f>
        <v>30</v>
      </c>
      <c r="G28" s="11">
        <f t="shared" si="0"/>
        <v>35</v>
      </c>
      <c r="H28" s="11">
        <f t="shared" si="1"/>
        <v>35</v>
      </c>
      <c r="I28" s="11">
        <f t="shared" si="2"/>
        <v>35</v>
      </c>
      <c r="J28" s="11">
        <f t="shared" si="3"/>
        <v>30</v>
      </c>
      <c r="K28" s="117">
        <f t="shared" si="4"/>
        <v>135</v>
      </c>
      <c r="L28" s="118">
        <f t="shared" si="5"/>
        <v>6.428571428571429</v>
      </c>
      <c r="M28" s="11"/>
    </row>
  </sheetData>
  <sheetProtection/>
  <mergeCells count="11">
    <mergeCell ref="G5:J6"/>
    <mergeCell ref="A1:M1"/>
    <mergeCell ref="A4:B6"/>
    <mergeCell ref="C4:F4"/>
    <mergeCell ref="C5:F5"/>
    <mergeCell ref="A8:A23"/>
    <mergeCell ref="A24:A28"/>
    <mergeCell ref="K5:K7"/>
    <mergeCell ref="L5:L7"/>
    <mergeCell ref="M5:M7"/>
    <mergeCell ref="G4:M4"/>
  </mergeCells>
  <dataValidations count="1">
    <dataValidation type="list" allowBlank="1" showInputMessage="1" showErrorMessage="1" sqref="G4:M4">
      <formula1>$R$1:$BG$1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2:T78"/>
  <sheetViews>
    <sheetView zoomScalePageLayoutView="0" workbookViewId="0" topLeftCell="A25">
      <selection activeCell="A2" sqref="A2:T2"/>
    </sheetView>
  </sheetViews>
  <sheetFormatPr defaultColWidth="9.140625" defaultRowHeight="12.75"/>
  <cols>
    <col min="1" max="1" width="4.57421875" style="0" customWidth="1"/>
    <col min="2" max="2" width="28.00390625" style="0" customWidth="1"/>
    <col min="3" max="3" width="4.8515625" style="0" customWidth="1"/>
    <col min="4" max="4" width="4.00390625" style="0" bestFit="1" customWidth="1"/>
    <col min="5" max="6" width="3.28125" style="0" bestFit="1" customWidth="1"/>
    <col min="7" max="7" width="5.57421875" style="0" bestFit="1" customWidth="1"/>
    <col min="8" max="10" width="3.28125" style="0" bestFit="1" customWidth="1"/>
    <col min="11" max="15" width="3.28125" style="0" customWidth="1"/>
    <col min="16" max="19" width="3.28125" style="0" bestFit="1" customWidth="1"/>
    <col min="22" max="24" width="3.28125" style="0" bestFit="1" customWidth="1"/>
  </cols>
  <sheetData>
    <row r="2" spans="1:20" ht="13.5" thickBo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:20" ht="135.75" thickBot="1">
      <c r="A3" s="96" t="s">
        <v>172</v>
      </c>
      <c r="B3" s="305" t="s">
        <v>254</v>
      </c>
      <c r="C3" s="309" t="s">
        <v>259</v>
      </c>
      <c r="D3" s="310" t="s">
        <v>258</v>
      </c>
      <c r="E3" s="310" t="s">
        <v>261</v>
      </c>
      <c r="F3" s="310" t="s">
        <v>260</v>
      </c>
      <c r="G3" s="310" t="s">
        <v>262</v>
      </c>
      <c r="H3" s="310" t="s">
        <v>268</v>
      </c>
      <c r="I3" s="310" t="s">
        <v>269</v>
      </c>
      <c r="J3" s="311" t="s">
        <v>270</v>
      </c>
      <c r="K3" s="309" t="s">
        <v>277</v>
      </c>
      <c r="L3" s="312" t="s">
        <v>274</v>
      </c>
      <c r="M3" s="310" t="s">
        <v>273</v>
      </c>
      <c r="N3" s="310" t="s">
        <v>275</v>
      </c>
      <c r="O3" s="311" t="s">
        <v>276</v>
      </c>
      <c r="P3" s="317" t="s">
        <v>272</v>
      </c>
      <c r="Q3" s="309" t="s">
        <v>255</v>
      </c>
      <c r="R3" s="310" t="s">
        <v>256</v>
      </c>
      <c r="S3" s="311" t="s">
        <v>257</v>
      </c>
      <c r="T3" s="313" t="s">
        <v>279</v>
      </c>
    </row>
    <row r="4" spans="1:20" ht="12.75">
      <c r="A4" s="11">
        <v>1</v>
      </c>
      <c r="B4" s="306" t="s">
        <v>321</v>
      </c>
      <c r="C4" s="314">
        <v>120</v>
      </c>
      <c r="D4" s="315">
        <v>270</v>
      </c>
      <c r="E4" s="315"/>
      <c r="F4" s="315"/>
      <c r="G4" s="315"/>
      <c r="H4" s="315"/>
      <c r="I4" s="315"/>
      <c r="J4" s="316"/>
      <c r="K4" s="314"/>
      <c r="L4" s="315"/>
      <c r="M4" s="315"/>
      <c r="N4" s="315"/>
      <c r="O4" s="316"/>
      <c r="P4" s="318"/>
      <c r="Q4" s="314"/>
      <c r="R4" s="315"/>
      <c r="S4" s="316"/>
      <c r="T4" s="136">
        <f>SUM(C4:S4)</f>
        <v>390</v>
      </c>
    </row>
    <row r="5" spans="1:20" ht="12.75">
      <c r="A5" s="11">
        <v>2</v>
      </c>
      <c r="B5" s="306" t="s">
        <v>322</v>
      </c>
      <c r="C5" s="126"/>
      <c r="D5" s="11"/>
      <c r="E5" s="11"/>
      <c r="F5" s="11"/>
      <c r="G5" s="11"/>
      <c r="H5" s="11"/>
      <c r="I5" s="11"/>
      <c r="J5" s="127"/>
      <c r="K5" s="126"/>
      <c r="L5" s="11"/>
      <c r="M5" s="11"/>
      <c r="N5" s="11"/>
      <c r="O5" s="127"/>
      <c r="P5" s="121"/>
      <c r="Q5" s="126"/>
      <c r="R5" s="11"/>
      <c r="S5" s="127"/>
      <c r="T5" s="136">
        <f>SUM(C5:S5)</f>
        <v>0</v>
      </c>
    </row>
    <row r="6" spans="1:20" ht="15.75">
      <c r="A6" s="11">
        <v>3</v>
      </c>
      <c r="B6" s="307" t="s">
        <v>323</v>
      </c>
      <c r="C6" s="126"/>
      <c r="D6" s="11"/>
      <c r="E6" s="11"/>
      <c r="F6" s="11"/>
      <c r="G6" s="11"/>
      <c r="H6" s="11"/>
      <c r="I6" s="11"/>
      <c r="J6" s="127"/>
      <c r="K6" s="126"/>
      <c r="L6" s="11"/>
      <c r="M6" s="11"/>
      <c r="N6" s="11"/>
      <c r="O6" s="127"/>
      <c r="P6" s="121"/>
      <c r="Q6" s="126"/>
      <c r="R6" s="11"/>
      <c r="S6" s="127"/>
      <c r="T6" s="136">
        <f>SUM(C6:S6)</f>
        <v>0</v>
      </c>
    </row>
    <row r="7" spans="1:20" ht="15.75">
      <c r="A7" s="11">
        <v>4</v>
      </c>
      <c r="B7" s="307" t="s">
        <v>324</v>
      </c>
      <c r="C7" s="126"/>
      <c r="D7" s="11"/>
      <c r="E7" s="11"/>
      <c r="F7" s="11"/>
      <c r="G7" s="11"/>
      <c r="H7" s="11"/>
      <c r="I7" s="11"/>
      <c r="J7" s="127"/>
      <c r="K7" s="126"/>
      <c r="L7" s="11"/>
      <c r="M7" s="11"/>
      <c r="N7" s="11"/>
      <c r="O7" s="127"/>
      <c r="P7" s="121"/>
      <c r="Q7" s="126"/>
      <c r="R7" s="11"/>
      <c r="S7" s="127"/>
      <c r="T7" s="136">
        <f>SUM(C7:S7)</f>
        <v>0</v>
      </c>
    </row>
    <row r="8" spans="1:20" ht="15.75">
      <c r="A8" s="11">
        <v>5</v>
      </c>
      <c r="B8" s="307" t="s">
        <v>325</v>
      </c>
      <c r="C8" s="126"/>
      <c r="D8" s="11"/>
      <c r="E8" s="11"/>
      <c r="F8" s="11"/>
      <c r="G8" s="11"/>
      <c r="H8" s="11"/>
      <c r="I8" s="11"/>
      <c r="J8" s="127"/>
      <c r="K8" s="126"/>
      <c r="L8" s="11"/>
      <c r="M8" s="11"/>
      <c r="N8" s="11"/>
      <c r="O8" s="127"/>
      <c r="P8" s="121"/>
      <c r="Q8" s="126"/>
      <c r="R8" s="11"/>
      <c r="S8" s="127"/>
      <c r="T8" s="136">
        <f>SUM(C8:S8)</f>
        <v>0</v>
      </c>
    </row>
    <row r="9" spans="1:20" ht="15.75">
      <c r="A9" s="11">
        <v>6</v>
      </c>
      <c r="B9" s="307" t="s">
        <v>326</v>
      </c>
      <c r="C9" s="126"/>
      <c r="D9" s="11"/>
      <c r="E9" s="11"/>
      <c r="F9" s="11"/>
      <c r="G9" s="11"/>
      <c r="H9" s="11"/>
      <c r="I9" s="11"/>
      <c r="J9" s="127"/>
      <c r="K9" s="126"/>
      <c r="L9" s="11"/>
      <c r="M9" s="11"/>
      <c r="N9" s="11"/>
      <c r="O9" s="127"/>
      <c r="P9" s="121"/>
      <c r="Q9" s="126"/>
      <c r="R9" s="11"/>
      <c r="S9" s="127"/>
      <c r="T9" s="136">
        <f>SUM(C9:S9)</f>
        <v>0</v>
      </c>
    </row>
    <row r="10" spans="1:20" ht="15.75">
      <c r="A10" s="11">
        <v>7</v>
      </c>
      <c r="B10" s="307" t="s">
        <v>237</v>
      </c>
      <c r="C10" s="126"/>
      <c r="D10" s="11"/>
      <c r="E10" s="11"/>
      <c r="F10" s="11"/>
      <c r="G10" s="11"/>
      <c r="H10" s="11"/>
      <c r="I10" s="11"/>
      <c r="J10" s="127"/>
      <c r="K10" s="126"/>
      <c r="L10" s="11"/>
      <c r="M10" s="11"/>
      <c r="N10" s="11"/>
      <c r="O10" s="127"/>
      <c r="P10" s="121"/>
      <c r="Q10" s="126"/>
      <c r="R10" s="11"/>
      <c r="S10" s="127"/>
      <c r="T10" s="136">
        <f>SUM(C10:S10)</f>
        <v>0</v>
      </c>
    </row>
    <row r="11" spans="1:20" ht="15.75">
      <c r="A11" s="11">
        <v>8</v>
      </c>
      <c r="B11" s="307" t="s">
        <v>327</v>
      </c>
      <c r="C11" s="126"/>
      <c r="D11" s="11"/>
      <c r="E11" s="11"/>
      <c r="F11" s="11"/>
      <c r="G11" s="11"/>
      <c r="H11" s="11"/>
      <c r="I11" s="11"/>
      <c r="J11" s="127"/>
      <c r="K11" s="126"/>
      <c r="L11" s="11"/>
      <c r="M11" s="11"/>
      <c r="N11" s="11"/>
      <c r="O11" s="127"/>
      <c r="P11" s="121"/>
      <c r="Q11" s="126"/>
      <c r="R11" s="11"/>
      <c r="S11" s="127"/>
      <c r="T11" s="136">
        <f>SUM(C11:S11)</f>
        <v>0</v>
      </c>
    </row>
    <row r="12" spans="1:20" ht="15.75">
      <c r="A12" s="11">
        <v>9</v>
      </c>
      <c r="B12" s="307" t="s">
        <v>328</v>
      </c>
      <c r="C12" s="126"/>
      <c r="D12" s="11"/>
      <c r="E12" s="11"/>
      <c r="F12" s="11"/>
      <c r="G12" s="11"/>
      <c r="H12" s="11"/>
      <c r="I12" s="11"/>
      <c r="J12" s="127"/>
      <c r="K12" s="126"/>
      <c r="L12" s="11"/>
      <c r="M12" s="11"/>
      <c r="N12" s="11"/>
      <c r="O12" s="127"/>
      <c r="P12" s="121"/>
      <c r="Q12" s="126"/>
      <c r="R12" s="11"/>
      <c r="S12" s="127"/>
      <c r="T12" s="136">
        <f>SUM(C12:S12)</f>
        <v>0</v>
      </c>
    </row>
    <row r="13" spans="1:20" ht="15.75">
      <c r="A13" s="11">
        <v>10</v>
      </c>
      <c r="B13" s="307" t="s">
        <v>329</v>
      </c>
      <c r="C13" s="126"/>
      <c r="D13" s="11"/>
      <c r="E13" s="11"/>
      <c r="F13" s="11"/>
      <c r="G13" s="11"/>
      <c r="H13" s="11"/>
      <c r="I13" s="11"/>
      <c r="J13" s="127"/>
      <c r="K13" s="126"/>
      <c r="L13" s="11"/>
      <c r="M13" s="11"/>
      <c r="N13" s="11"/>
      <c r="O13" s="127"/>
      <c r="P13" s="121"/>
      <c r="Q13" s="126"/>
      <c r="R13" s="11"/>
      <c r="S13" s="127"/>
      <c r="T13" s="136">
        <f>SUM(C13:S13)</f>
        <v>0</v>
      </c>
    </row>
    <row r="14" spans="1:20" ht="15.75">
      <c r="A14" s="11">
        <v>11</v>
      </c>
      <c r="B14" s="307" t="s">
        <v>238</v>
      </c>
      <c r="C14" s="126"/>
      <c r="D14" s="11"/>
      <c r="E14" s="11"/>
      <c r="F14" s="11"/>
      <c r="G14" s="11"/>
      <c r="H14" s="11"/>
      <c r="I14" s="11"/>
      <c r="J14" s="127"/>
      <c r="K14" s="126"/>
      <c r="L14" s="11"/>
      <c r="M14" s="11"/>
      <c r="N14" s="11"/>
      <c r="O14" s="127"/>
      <c r="P14" s="121"/>
      <c r="Q14" s="126"/>
      <c r="R14" s="11"/>
      <c r="S14" s="127"/>
      <c r="T14" s="136">
        <f>SUM(C14:S14)</f>
        <v>0</v>
      </c>
    </row>
    <row r="15" spans="1:20" ht="15.75">
      <c r="A15" s="11">
        <v>12</v>
      </c>
      <c r="B15" s="307" t="s">
        <v>330</v>
      </c>
      <c r="C15" s="126"/>
      <c r="D15" s="11"/>
      <c r="E15" s="11"/>
      <c r="F15" s="11"/>
      <c r="G15" s="11"/>
      <c r="H15" s="11"/>
      <c r="I15" s="11"/>
      <c r="J15" s="127"/>
      <c r="K15" s="126"/>
      <c r="L15" s="11"/>
      <c r="M15" s="11"/>
      <c r="N15" s="11"/>
      <c r="O15" s="127"/>
      <c r="P15" s="121"/>
      <c r="Q15" s="126"/>
      <c r="R15" s="11"/>
      <c r="S15" s="127"/>
      <c r="T15" s="136">
        <f>SUM(C15:S15)</f>
        <v>0</v>
      </c>
    </row>
    <row r="16" spans="1:20" ht="15.75">
      <c r="A16" s="11">
        <v>13</v>
      </c>
      <c r="B16" s="307" t="s">
        <v>331</v>
      </c>
      <c r="C16" s="126"/>
      <c r="D16" s="11"/>
      <c r="E16" s="11"/>
      <c r="F16" s="11"/>
      <c r="G16" s="11"/>
      <c r="H16" s="11"/>
      <c r="I16" s="11"/>
      <c r="J16" s="127"/>
      <c r="K16" s="126"/>
      <c r="L16" s="11"/>
      <c r="M16" s="11"/>
      <c r="N16" s="11"/>
      <c r="O16" s="127"/>
      <c r="P16" s="121"/>
      <c r="Q16" s="126"/>
      <c r="R16" s="11"/>
      <c r="S16" s="127"/>
      <c r="T16" s="136">
        <f>SUM(C16:S16)</f>
        <v>0</v>
      </c>
    </row>
    <row r="17" spans="1:20" ht="15.75">
      <c r="A17" s="11">
        <v>14</v>
      </c>
      <c r="B17" s="307" t="s">
        <v>332</v>
      </c>
      <c r="C17" s="126"/>
      <c r="D17" s="11"/>
      <c r="E17" s="11"/>
      <c r="F17" s="11"/>
      <c r="G17" s="11"/>
      <c r="H17" s="11"/>
      <c r="I17" s="11"/>
      <c r="J17" s="127"/>
      <c r="K17" s="126"/>
      <c r="L17" s="11"/>
      <c r="M17" s="11"/>
      <c r="N17" s="11"/>
      <c r="O17" s="127"/>
      <c r="P17" s="121"/>
      <c r="Q17" s="126"/>
      <c r="R17" s="11"/>
      <c r="S17" s="127"/>
      <c r="T17" s="136">
        <f>SUM(C17:S17)</f>
        <v>0</v>
      </c>
    </row>
    <row r="18" spans="1:20" ht="15.75">
      <c r="A18" s="11">
        <v>15</v>
      </c>
      <c r="B18" s="307" t="s">
        <v>333</v>
      </c>
      <c r="C18" s="126"/>
      <c r="D18" s="11"/>
      <c r="E18" s="11"/>
      <c r="F18" s="11"/>
      <c r="G18" s="11"/>
      <c r="H18" s="11"/>
      <c r="I18" s="11"/>
      <c r="J18" s="127"/>
      <c r="K18" s="126"/>
      <c r="L18" s="11"/>
      <c r="M18" s="11"/>
      <c r="N18" s="11"/>
      <c r="O18" s="127"/>
      <c r="P18" s="121"/>
      <c r="Q18" s="126"/>
      <c r="R18" s="11"/>
      <c r="S18" s="127"/>
      <c r="T18" s="136">
        <f>SUM(C18:S18)</f>
        <v>0</v>
      </c>
    </row>
    <row r="19" spans="1:20" ht="15.75">
      <c r="A19" s="11">
        <v>16</v>
      </c>
      <c r="B19" s="307" t="s">
        <v>232</v>
      </c>
      <c r="C19" s="126"/>
      <c r="D19" s="11"/>
      <c r="E19" s="11"/>
      <c r="F19" s="11"/>
      <c r="G19" s="11"/>
      <c r="H19" s="11"/>
      <c r="I19" s="11"/>
      <c r="J19" s="127"/>
      <c r="K19" s="126"/>
      <c r="L19" s="11"/>
      <c r="M19" s="11"/>
      <c r="N19" s="11"/>
      <c r="O19" s="127"/>
      <c r="P19" s="121"/>
      <c r="Q19" s="126"/>
      <c r="R19" s="11"/>
      <c r="S19" s="127"/>
      <c r="T19" s="136">
        <f>SUM(C19:S19)</f>
        <v>0</v>
      </c>
    </row>
    <row r="20" spans="1:20" ht="15.75">
      <c r="A20" s="11">
        <v>17</v>
      </c>
      <c r="B20" s="307" t="s">
        <v>334</v>
      </c>
      <c r="C20" s="126"/>
      <c r="D20" s="11"/>
      <c r="E20" s="11"/>
      <c r="F20" s="11"/>
      <c r="G20" s="11"/>
      <c r="H20" s="11"/>
      <c r="I20" s="11"/>
      <c r="J20" s="127"/>
      <c r="K20" s="126"/>
      <c r="L20" s="11"/>
      <c r="M20" s="11"/>
      <c r="N20" s="11"/>
      <c r="O20" s="127"/>
      <c r="P20" s="121"/>
      <c r="Q20" s="126"/>
      <c r="R20" s="11"/>
      <c r="S20" s="127"/>
      <c r="T20" s="136">
        <f>SUM(C20:S20)</f>
        <v>0</v>
      </c>
    </row>
    <row r="21" spans="1:20" ht="15.75">
      <c r="A21" s="11">
        <v>18</v>
      </c>
      <c r="B21" s="307" t="s">
        <v>239</v>
      </c>
      <c r="C21" s="126"/>
      <c r="D21" s="11"/>
      <c r="E21" s="11"/>
      <c r="F21" s="11"/>
      <c r="G21" s="11"/>
      <c r="H21" s="11"/>
      <c r="I21" s="11"/>
      <c r="J21" s="127"/>
      <c r="K21" s="126"/>
      <c r="L21" s="11"/>
      <c r="M21" s="11"/>
      <c r="N21" s="11"/>
      <c r="O21" s="127"/>
      <c r="P21" s="121"/>
      <c r="Q21" s="126"/>
      <c r="R21" s="11"/>
      <c r="S21" s="127"/>
      <c r="T21" s="136">
        <f>SUM(C21:S21)</f>
        <v>0</v>
      </c>
    </row>
    <row r="22" spans="1:20" ht="15.75">
      <c r="A22" s="11">
        <v>19</v>
      </c>
      <c r="B22" s="307" t="s">
        <v>265</v>
      </c>
      <c r="C22" s="126"/>
      <c r="D22" s="11"/>
      <c r="E22" s="11"/>
      <c r="F22" s="11"/>
      <c r="G22" s="11"/>
      <c r="H22" s="11"/>
      <c r="I22" s="11"/>
      <c r="J22" s="127"/>
      <c r="K22" s="126"/>
      <c r="L22" s="11"/>
      <c r="M22" s="11"/>
      <c r="N22" s="11"/>
      <c r="O22" s="127"/>
      <c r="P22" s="121"/>
      <c r="Q22" s="126"/>
      <c r="R22" s="11"/>
      <c r="S22" s="127"/>
      <c r="T22" s="136">
        <f>SUM(C22:S22)</f>
        <v>0</v>
      </c>
    </row>
    <row r="23" spans="1:20" ht="15.75">
      <c r="A23" s="11">
        <v>20</v>
      </c>
      <c r="B23" s="307" t="s">
        <v>335</v>
      </c>
      <c r="C23" s="126"/>
      <c r="D23" s="11"/>
      <c r="E23" s="11"/>
      <c r="F23" s="11"/>
      <c r="G23" s="11"/>
      <c r="H23" s="11"/>
      <c r="I23" s="11"/>
      <c r="J23" s="127"/>
      <c r="K23" s="126"/>
      <c r="L23" s="11"/>
      <c r="M23" s="11"/>
      <c r="N23" s="11"/>
      <c r="O23" s="127"/>
      <c r="P23" s="121"/>
      <c r="Q23" s="126"/>
      <c r="R23" s="11"/>
      <c r="S23" s="127"/>
      <c r="T23" s="136">
        <f>SUM(C23:S23)</f>
        <v>0</v>
      </c>
    </row>
    <row r="24" spans="1:20" ht="15.75">
      <c r="A24" s="11">
        <v>21</v>
      </c>
      <c r="B24" s="307" t="s">
        <v>266</v>
      </c>
      <c r="C24" s="126"/>
      <c r="D24" s="11"/>
      <c r="E24" s="11"/>
      <c r="F24" s="11"/>
      <c r="G24" s="11"/>
      <c r="H24" s="11"/>
      <c r="I24" s="11"/>
      <c r="J24" s="127"/>
      <c r="K24" s="126"/>
      <c r="L24" s="11"/>
      <c r="M24" s="11"/>
      <c r="N24" s="11"/>
      <c r="O24" s="127"/>
      <c r="P24" s="121"/>
      <c r="Q24" s="126"/>
      <c r="R24" s="11"/>
      <c r="S24" s="127"/>
      <c r="T24" s="136">
        <f>SUM(C24:S24)</f>
        <v>0</v>
      </c>
    </row>
    <row r="25" spans="1:20" ht="15.75">
      <c r="A25" s="11">
        <v>22</v>
      </c>
      <c r="B25" s="307" t="s">
        <v>234</v>
      </c>
      <c r="C25" s="126"/>
      <c r="D25" s="11"/>
      <c r="E25" s="11"/>
      <c r="F25" s="11"/>
      <c r="G25" s="11"/>
      <c r="H25" s="11"/>
      <c r="I25" s="11"/>
      <c r="J25" s="127"/>
      <c r="K25" s="126"/>
      <c r="L25" s="11"/>
      <c r="M25" s="11"/>
      <c r="N25" s="11"/>
      <c r="O25" s="127"/>
      <c r="P25" s="121"/>
      <c r="Q25" s="126"/>
      <c r="R25" s="11"/>
      <c r="S25" s="127"/>
      <c r="T25" s="136">
        <f>SUM(C25:S25)</f>
        <v>0</v>
      </c>
    </row>
    <row r="26" spans="1:20" ht="15.75">
      <c r="A26" s="11">
        <v>23</v>
      </c>
      <c r="B26" s="307" t="s">
        <v>336</v>
      </c>
      <c r="C26" s="126"/>
      <c r="D26" s="11"/>
      <c r="E26" s="11"/>
      <c r="F26" s="11"/>
      <c r="G26" s="11"/>
      <c r="H26" s="11"/>
      <c r="I26" s="11"/>
      <c r="J26" s="127"/>
      <c r="K26" s="126"/>
      <c r="L26" s="11"/>
      <c r="M26" s="11"/>
      <c r="N26" s="11"/>
      <c r="O26" s="127"/>
      <c r="P26" s="121"/>
      <c r="Q26" s="126"/>
      <c r="R26" s="11"/>
      <c r="S26" s="127"/>
      <c r="T26" s="136">
        <f>SUM(C26:S26)</f>
        <v>0</v>
      </c>
    </row>
    <row r="27" spans="1:20" ht="15.75">
      <c r="A27" s="11">
        <v>24</v>
      </c>
      <c r="B27" s="307" t="s">
        <v>337</v>
      </c>
      <c r="C27" s="126"/>
      <c r="D27" s="11"/>
      <c r="E27" s="11"/>
      <c r="F27" s="11"/>
      <c r="G27" s="11"/>
      <c r="H27" s="11"/>
      <c r="I27" s="11"/>
      <c r="J27" s="127"/>
      <c r="K27" s="126"/>
      <c r="L27" s="11"/>
      <c r="M27" s="11"/>
      <c r="N27" s="11"/>
      <c r="O27" s="127"/>
      <c r="P27" s="121"/>
      <c r="Q27" s="126"/>
      <c r="R27" s="11"/>
      <c r="S27" s="127"/>
      <c r="T27" s="136">
        <f>SUM(C27:S27)</f>
        <v>0</v>
      </c>
    </row>
    <row r="28" spans="1:20" ht="15.75">
      <c r="A28" s="11">
        <v>25</v>
      </c>
      <c r="B28" s="307" t="s">
        <v>338</v>
      </c>
      <c r="C28" s="126"/>
      <c r="D28" s="11"/>
      <c r="E28" s="11"/>
      <c r="F28" s="11"/>
      <c r="G28" s="11"/>
      <c r="H28" s="11"/>
      <c r="I28" s="11"/>
      <c r="J28" s="127"/>
      <c r="K28" s="126"/>
      <c r="L28" s="11"/>
      <c r="M28" s="11"/>
      <c r="N28" s="11"/>
      <c r="O28" s="127"/>
      <c r="P28" s="121"/>
      <c r="Q28" s="126"/>
      <c r="R28" s="11"/>
      <c r="S28" s="127"/>
      <c r="T28" s="136">
        <f>SUM(C28:S28)</f>
        <v>0</v>
      </c>
    </row>
    <row r="29" spans="1:20" ht="15.75">
      <c r="A29" s="11">
        <v>26</v>
      </c>
      <c r="B29" s="307" t="s">
        <v>231</v>
      </c>
      <c r="C29" s="126"/>
      <c r="D29" s="11"/>
      <c r="E29" s="11"/>
      <c r="F29" s="11"/>
      <c r="G29" s="11"/>
      <c r="H29" s="11"/>
      <c r="I29" s="11"/>
      <c r="J29" s="127"/>
      <c r="K29" s="126"/>
      <c r="L29" s="11"/>
      <c r="M29" s="11"/>
      <c r="N29" s="11"/>
      <c r="O29" s="127"/>
      <c r="P29" s="121"/>
      <c r="Q29" s="126"/>
      <c r="R29" s="11"/>
      <c r="S29" s="127"/>
      <c r="T29" s="136">
        <f>SUM(C29:S29)</f>
        <v>0</v>
      </c>
    </row>
    <row r="30" spans="1:20" ht="15.75">
      <c r="A30" s="11">
        <v>27</v>
      </c>
      <c r="B30" s="307"/>
      <c r="C30" s="126"/>
      <c r="D30" s="11"/>
      <c r="E30" s="11"/>
      <c r="F30" s="11"/>
      <c r="G30" s="11"/>
      <c r="H30" s="11"/>
      <c r="I30" s="11"/>
      <c r="J30" s="127"/>
      <c r="K30" s="126"/>
      <c r="L30" s="11"/>
      <c r="M30" s="11"/>
      <c r="N30" s="11"/>
      <c r="O30" s="127"/>
      <c r="P30" s="121"/>
      <c r="Q30" s="126"/>
      <c r="R30" s="11"/>
      <c r="S30" s="127"/>
      <c r="T30" s="136">
        <f>SUM(C30:S30)</f>
        <v>0</v>
      </c>
    </row>
    <row r="31" spans="1:20" ht="15.75">
      <c r="A31" s="11">
        <v>28</v>
      </c>
      <c r="B31" s="307"/>
      <c r="C31" s="126"/>
      <c r="D31" s="11"/>
      <c r="E31" s="11"/>
      <c r="F31" s="11"/>
      <c r="G31" s="11"/>
      <c r="H31" s="11"/>
      <c r="I31" s="11"/>
      <c r="J31" s="127"/>
      <c r="K31" s="126"/>
      <c r="L31" s="11"/>
      <c r="M31" s="11"/>
      <c r="N31" s="11"/>
      <c r="O31" s="127"/>
      <c r="P31" s="121"/>
      <c r="Q31" s="126"/>
      <c r="R31" s="11"/>
      <c r="S31" s="127"/>
      <c r="T31" s="136">
        <f>SUM(C31:S31)</f>
        <v>0</v>
      </c>
    </row>
    <row r="32" spans="1:20" ht="15.75">
      <c r="A32" s="11">
        <v>29</v>
      </c>
      <c r="B32" s="307"/>
      <c r="C32" s="126"/>
      <c r="D32" s="11"/>
      <c r="E32" s="11"/>
      <c r="F32" s="11"/>
      <c r="G32" s="11"/>
      <c r="H32" s="11"/>
      <c r="I32" s="11"/>
      <c r="J32" s="127"/>
      <c r="K32" s="126"/>
      <c r="L32" s="11"/>
      <c r="M32" s="11"/>
      <c r="N32" s="11"/>
      <c r="O32" s="127"/>
      <c r="P32" s="121"/>
      <c r="Q32" s="126"/>
      <c r="R32" s="11"/>
      <c r="S32" s="127"/>
      <c r="T32" s="136">
        <f>SUM(C32:S32)</f>
        <v>0</v>
      </c>
    </row>
    <row r="33" spans="1:20" ht="15.75">
      <c r="A33" s="11">
        <v>30</v>
      </c>
      <c r="B33" s="307"/>
      <c r="C33" s="126"/>
      <c r="D33" s="11"/>
      <c r="E33" s="11"/>
      <c r="F33" s="11"/>
      <c r="G33" s="11"/>
      <c r="H33" s="11"/>
      <c r="I33" s="11"/>
      <c r="J33" s="127"/>
      <c r="K33" s="126"/>
      <c r="L33" s="11"/>
      <c r="M33" s="11"/>
      <c r="N33" s="11"/>
      <c r="O33" s="127"/>
      <c r="P33" s="121"/>
      <c r="Q33" s="126"/>
      <c r="R33" s="11"/>
      <c r="S33" s="127"/>
      <c r="T33" s="136">
        <f>SUM(C33:S33)</f>
        <v>0</v>
      </c>
    </row>
    <row r="34" spans="1:20" ht="15.75">
      <c r="A34" s="11">
        <v>31</v>
      </c>
      <c r="B34" s="307"/>
      <c r="C34" s="126"/>
      <c r="D34" s="11"/>
      <c r="E34" s="11"/>
      <c r="F34" s="11"/>
      <c r="G34" s="11"/>
      <c r="H34" s="11"/>
      <c r="I34" s="11"/>
      <c r="J34" s="127"/>
      <c r="K34" s="126"/>
      <c r="L34" s="11"/>
      <c r="M34" s="11"/>
      <c r="N34" s="11"/>
      <c r="O34" s="127"/>
      <c r="P34" s="121"/>
      <c r="Q34" s="126"/>
      <c r="R34" s="11"/>
      <c r="S34" s="127"/>
      <c r="T34" s="136">
        <f>SUM(C34:S34)</f>
        <v>0</v>
      </c>
    </row>
    <row r="35" spans="1:20" ht="15.75">
      <c r="A35" s="11">
        <v>32</v>
      </c>
      <c r="B35" s="307"/>
      <c r="C35" s="126"/>
      <c r="D35" s="11"/>
      <c r="E35" s="11"/>
      <c r="F35" s="11"/>
      <c r="G35" s="11"/>
      <c r="H35" s="11"/>
      <c r="I35" s="11"/>
      <c r="J35" s="127"/>
      <c r="K35" s="126"/>
      <c r="L35" s="11"/>
      <c r="M35" s="11"/>
      <c r="N35" s="11"/>
      <c r="O35" s="127"/>
      <c r="P35" s="121"/>
      <c r="Q35" s="126"/>
      <c r="R35" s="11"/>
      <c r="S35" s="127"/>
      <c r="T35" s="136">
        <f>SUM(C35:S35)</f>
        <v>0</v>
      </c>
    </row>
    <row r="36" spans="1:20" ht="15.75">
      <c r="A36" s="11">
        <v>33</v>
      </c>
      <c r="B36" s="307"/>
      <c r="C36" s="126"/>
      <c r="D36" s="11"/>
      <c r="E36" s="11"/>
      <c r="F36" s="11"/>
      <c r="G36" s="11"/>
      <c r="H36" s="11"/>
      <c r="I36" s="11"/>
      <c r="J36" s="127"/>
      <c r="K36" s="126"/>
      <c r="L36" s="11"/>
      <c r="M36" s="11"/>
      <c r="N36" s="11"/>
      <c r="O36" s="127"/>
      <c r="P36" s="121"/>
      <c r="Q36" s="126"/>
      <c r="R36" s="11"/>
      <c r="S36" s="127"/>
      <c r="T36" s="136">
        <f>SUM(C36:S36)</f>
        <v>0</v>
      </c>
    </row>
    <row r="37" spans="1:20" ht="15.75">
      <c r="A37" s="11">
        <v>34</v>
      </c>
      <c r="B37" s="307"/>
      <c r="C37" s="126"/>
      <c r="D37" s="11"/>
      <c r="E37" s="11"/>
      <c r="F37" s="11"/>
      <c r="G37" s="11"/>
      <c r="H37" s="11"/>
      <c r="I37" s="11"/>
      <c r="J37" s="127"/>
      <c r="K37" s="126"/>
      <c r="L37" s="11"/>
      <c r="M37" s="11"/>
      <c r="N37" s="11"/>
      <c r="O37" s="127"/>
      <c r="P37" s="121"/>
      <c r="Q37" s="126"/>
      <c r="R37" s="11"/>
      <c r="S37" s="127"/>
      <c r="T37" s="136">
        <f>SUM(C37:S37)</f>
        <v>0</v>
      </c>
    </row>
    <row r="38" spans="1:20" ht="15.75">
      <c r="A38" s="11">
        <v>35</v>
      </c>
      <c r="B38" s="307"/>
      <c r="C38" s="126"/>
      <c r="D38" s="11"/>
      <c r="E38" s="11"/>
      <c r="F38" s="11"/>
      <c r="G38" s="11"/>
      <c r="H38" s="11"/>
      <c r="I38" s="11"/>
      <c r="J38" s="127"/>
      <c r="K38" s="126"/>
      <c r="L38" s="11"/>
      <c r="M38" s="11"/>
      <c r="N38" s="11"/>
      <c r="O38" s="127"/>
      <c r="P38" s="121"/>
      <c r="Q38" s="126"/>
      <c r="R38" s="11"/>
      <c r="S38" s="127"/>
      <c r="T38" s="136">
        <f>SUM(C38:S38)</f>
        <v>0</v>
      </c>
    </row>
    <row r="39" spans="1:20" ht="15.75">
      <c r="A39" s="11">
        <v>36</v>
      </c>
      <c r="B39" s="307"/>
      <c r="C39" s="126"/>
      <c r="D39" s="11"/>
      <c r="E39" s="11"/>
      <c r="F39" s="11"/>
      <c r="G39" s="11"/>
      <c r="H39" s="11"/>
      <c r="I39" s="11"/>
      <c r="J39" s="127"/>
      <c r="K39" s="126"/>
      <c r="L39" s="11"/>
      <c r="M39" s="11"/>
      <c r="N39" s="11"/>
      <c r="O39" s="127"/>
      <c r="P39" s="121"/>
      <c r="Q39" s="126"/>
      <c r="R39" s="11"/>
      <c r="S39" s="127"/>
      <c r="T39" s="136">
        <f>SUM(C39:S39)</f>
        <v>0</v>
      </c>
    </row>
    <row r="40" spans="1:20" ht="15.75">
      <c r="A40" s="11">
        <v>37</v>
      </c>
      <c r="B40" s="307"/>
      <c r="C40" s="126"/>
      <c r="D40" s="11"/>
      <c r="E40" s="11"/>
      <c r="F40" s="11"/>
      <c r="G40" s="11"/>
      <c r="H40" s="11"/>
      <c r="I40" s="11"/>
      <c r="J40" s="127"/>
      <c r="K40" s="126"/>
      <c r="L40" s="11"/>
      <c r="M40" s="11"/>
      <c r="N40" s="11"/>
      <c r="O40" s="127"/>
      <c r="P40" s="121"/>
      <c r="Q40" s="126"/>
      <c r="R40" s="11"/>
      <c r="S40" s="127"/>
      <c r="T40" s="136">
        <f>SUM(C40:S40)</f>
        <v>0</v>
      </c>
    </row>
    <row r="41" spans="1:20" ht="15.75">
      <c r="A41" s="11">
        <v>38</v>
      </c>
      <c r="B41" s="307"/>
      <c r="C41" s="126"/>
      <c r="D41" s="11"/>
      <c r="E41" s="11"/>
      <c r="F41" s="11"/>
      <c r="G41" s="11"/>
      <c r="H41" s="11"/>
      <c r="I41" s="11"/>
      <c r="J41" s="127"/>
      <c r="K41" s="126"/>
      <c r="L41" s="11"/>
      <c r="M41" s="11"/>
      <c r="N41" s="11"/>
      <c r="O41" s="127"/>
      <c r="P41" s="121"/>
      <c r="Q41" s="126"/>
      <c r="R41" s="11"/>
      <c r="S41" s="127"/>
      <c r="T41" s="136">
        <f>SUM(C41:S41)</f>
        <v>0</v>
      </c>
    </row>
    <row r="42" spans="1:20" ht="15.75">
      <c r="A42" s="11">
        <v>39</v>
      </c>
      <c r="B42" s="307"/>
      <c r="C42" s="126"/>
      <c r="D42" s="11"/>
      <c r="E42" s="11"/>
      <c r="F42" s="11"/>
      <c r="G42" s="11"/>
      <c r="H42" s="11"/>
      <c r="I42" s="11"/>
      <c r="J42" s="127"/>
      <c r="K42" s="126"/>
      <c r="L42" s="11"/>
      <c r="M42" s="11"/>
      <c r="N42" s="11"/>
      <c r="O42" s="127"/>
      <c r="P42" s="121"/>
      <c r="Q42" s="126"/>
      <c r="R42" s="11"/>
      <c r="S42" s="127"/>
      <c r="T42" s="136">
        <f>SUM(C42:S42)</f>
        <v>0</v>
      </c>
    </row>
    <row r="43" spans="1:20" ht="15.75">
      <c r="A43" s="11">
        <v>40</v>
      </c>
      <c r="B43" s="307"/>
      <c r="C43" s="126"/>
      <c r="D43" s="11"/>
      <c r="E43" s="11"/>
      <c r="F43" s="11"/>
      <c r="G43" s="11"/>
      <c r="H43" s="11"/>
      <c r="I43" s="11"/>
      <c r="J43" s="127"/>
      <c r="K43" s="126"/>
      <c r="L43" s="11"/>
      <c r="M43" s="11"/>
      <c r="N43" s="11"/>
      <c r="O43" s="127"/>
      <c r="P43" s="121"/>
      <c r="Q43" s="126"/>
      <c r="R43" s="11"/>
      <c r="S43" s="127"/>
      <c r="T43" s="136">
        <f>SUM(C43:S43)</f>
        <v>0</v>
      </c>
    </row>
    <row r="44" spans="1:20" ht="15.75">
      <c r="A44" s="11">
        <v>41</v>
      </c>
      <c r="B44" s="307"/>
      <c r="C44" s="126"/>
      <c r="D44" s="11"/>
      <c r="E44" s="11"/>
      <c r="F44" s="11"/>
      <c r="G44" s="11"/>
      <c r="H44" s="11"/>
      <c r="I44" s="11"/>
      <c r="J44" s="127"/>
      <c r="K44" s="126"/>
      <c r="L44" s="11"/>
      <c r="M44" s="11"/>
      <c r="N44" s="11"/>
      <c r="O44" s="127"/>
      <c r="P44" s="121"/>
      <c r="Q44" s="126"/>
      <c r="R44" s="11"/>
      <c r="S44" s="127"/>
      <c r="T44" s="136">
        <f>SUM(C44:S44)</f>
        <v>0</v>
      </c>
    </row>
    <row r="45" spans="1:20" ht="15.75">
      <c r="A45" s="11">
        <v>42</v>
      </c>
      <c r="B45" s="307"/>
      <c r="C45" s="126"/>
      <c r="D45" s="11"/>
      <c r="E45" s="11"/>
      <c r="F45" s="11"/>
      <c r="G45" s="11"/>
      <c r="H45" s="11"/>
      <c r="I45" s="11"/>
      <c r="J45" s="127"/>
      <c r="K45" s="126"/>
      <c r="L45" s="11"/>
      <c r="M45" s="11"/>
      <c r="N45" s="11"/>
      <c r="O45" s="127"/>
      <c r="P45" s="121"/>
      <c r="Q45" s="126"/>
      <c r="R45" s="11"/>
      <c r="S45" s="127"/>
      <c r="T45" s="136">
        <f>SUM(C45:S45)</f>
        <v>0</v>
      </c>
    </row>
    <row r="46" spans="1:20" ht="15.75">
      <c r="A46" s="11">
        <v>43</v>
      </c>
      <c r="B46" s="307"/>
      <c r="C46" s="126"/>
      <c r="D46" s="11"/>
      <c r="E46" s="11"/>
      <c r="F46" s="11"/>
      <c r="G46" s="11"/>
      <c r="H46" s="11"/>
      <c r="I46" s="11"/>
      <c r="J46" s="127"/>
      <c r="K46" s="126"/>
      <c r="L46" s="11"/>
      <c r="M46" s="11"/>
      <c r="N46" s="11"/>
      <c r="O46" s="127"/>
      <c r="P46" s="121"/>
      <c r="Q46" s="126"/>
      <c r="R46" s="11"/>
      <c r="S46" s="127"/>
      <c r="T46" s="136">
        <f>SUM(C46:S46)</f>
        <v>0</v>
      </c>
    </row>
    <row r="47" spans="1:20" ht="15.75">
      <c r="A47" s="11">
        <v>44</v>
      </c>
      <c r="B47" s="307"/>
      <c r="C47" s="126"/>
      <c r="D47" s="11"/>
      <c r="E47" s="11"/>
      <c r="F47" s="11"/>
      <c r="G47" s="11"/>
      <c r="H47" s="11"/>
      <c r="I47" s="11"/>
      <c r="J47" s="127"/>
      <c r="K47" s="126"/>
      <c r="L47" s="11"/>
      <c r="M47" s="11"/>
      <c r="N47" s="11"/>
      <c r="O47" s="127"/>
      <c r="P47" s="121"/>
      <c r="Q47" s="126"/>
      <c r="R47" s="11"/>
      <c r="S47" s="127"/>
      <c r="T47" s="136">
        <f>SUM(C47:S47)</f>
        <v>0</v>
      </c>
    </row>
    <row r="48" spans="1:20" ht="15.75">
      <c r="A48" s="11">
        <v>45</v>
      </c>
      <c r="B48" s="307"/>
      <c r="C48" s="126"/>
      <c r="D48" s="11"/>
      <c r="E48" s="11"/>
      <c r="F48" s="11"/>
      <c r="G48" s="11"/>
      <c r="H48" s="11"/>
      <c r="I48" s="11"/>
      <c r="J48" s="127"/>
      <c r="K48" s="126"/>
      <c r="L48" s="11"/>
      <c r="M48" s="11"/>
      <c r="N48" s="11"/>
      <c r="O48" s="127"/>
      <c r="P48" s="121"/>
      <c r="Q48" s="126"/>
      <c r="R48" s="11"/>
      <c r="S48" s="127"/>
      <c r="T48" s="136">
        <f>SUM(C48:S48)</f>
        <v>0</v>
      </c>
    </row>
    <row r="49" spans="1:20" ht="15.75">
      <c r="A49" s="11">
        <v>46</v>
      </c>
      <c r="B49" s="307"/>
      <c r="C49" s="126"/>
      <c r="D49" s="11"/>
      <c r="E49" s="11"/>
      <c r="F49" s="11"/>
      <c r="G49" s="11"/>
      <c r="H49" s="11"/>
      <c r="I49" s="11"/>
      <c r="J49" s="127"/>
      <c r="K49" s="126"/>
      <c r="L49" s="11"/>
      <c r="M49" s="11"/>
      <c r="N49" s="11"/>
      <c r="O49" s="127"/>
      <c r="P49" s="121"/>
      <c r="Q49" s="126"/>
      <c r="R49" s="11"/>
      <c r="S49" s="127"/>
      <c r="T49" s="136">
        <f>SUM(C49:S49)</f>
        <v>0</v>
      </c>
    </row>
    <row r="50" spans="1:20" ht="15.75">
      <c r="A50" s="11">
        <v>47</v>
      </c>
      <c r="B50" s="307"/>
      <c r="C50" s="126"/>
      <c r="D50" s="11"/>
      <c r="E50" s="11"/>
      <c r="F50" s="11"/>
      <c r="G50" s="11"/>
      <c r="H50" s="11"/>
      <c r="I50" s="11"/>
      <c r="J50" s="127"/>
      <c r="K50" s="126"/>
      <c r="L50" s="11"/>
      <c r="M50" s="11"/>
      <c r="N50" s="11"/>
      <c r="O50" s="127"/>
      <c r="P50" s="121"/>
      <c r="Q50" s="126"/>
      <c r="R50" s="11"/>
      <c r="S50" s="127"/>
      <c r="T50" s="136">
        <f>SUM(C50:S50)</f>
        <v>0</v>
      </c>
    </row>
    <row r="51" spans="1:20" ht="15.75">
      <c r="A51" s="11">
        <v>48</v>
      </c>
      <c r="B51" s="307"/>
      <c r="C51" s="126"/>
      <c r="D51" s="11"/>
      <c r="E51" s="11"/>
      <c r="F51" s="11"/>
      <c r="G51" s="11"/>
      <c r="H51" s="11"/>
      <c r="I51" s="11"/>
      <c r="J51" s="127"/>
      <c r="K51" s="126"/>
      <c r="L51" s="11"/>
      <c r="M51" s="11"/>
      <c r="N51" s="11"/>
      <c r="O51" s="127"/>
      <c r="P51" s="121"/>
      <c r="Q51" s="126"/>
      <c r="R51" s="11"/>
      <c r="S51" s="127"/>
      <c r="T51" s="136">
        <f>SUM(C51:S51)</f>
        <v>0</v>
      </c>
    </row>
    <row r="52" spans="1:20" ht="15.75">
      <c r="A52" s="11">
        <v>49</v>
      </c>
      <c r="B52" s="307"/>
      <c r="C52" s="126"/>
      <c r="D52" s="11"/>
      <c r="E52" s="11"/>
      <c r="F52" s="11"/>
      <c r="G52" s="11"/>
      <c r="H52" s="11"/>
      <c r="I52" s="11"/>
      <c r="J52" s="127"/>
      <c r="K52" s="126"/>
      <c r="L52" s="11"/>
      <c r="M52" s="11"/>
      <c r="N52" s="11"/>
      <c r="O52" s="127"/>
      <c r="P52" s="121"/>
      <c r="Q52" s="126"/>
      <c r="R52" s="11"/>
      <c r="S52" s="127"/>
      <c r="T52" s="136">
        <f>SUM(C52:S52)</f>
        <v>0</v>
      </c>
    </row>
    <row r="53" spans="1:20" ht="15.75">
      <c r="A53" s="11">
        <v>50</v>
      </c>
      <c r="B53" s="307"/>
      <c r="C53" s="126"/>
      <c r="D53" s="11"/>
      <c r="E53" s="11"/>
      <c r="F53" s="11"/>
      <c r="G53" s="11"/>
      <c r="H53" s="11"/>
      <c r="I53" s="11"/>
      <c r="J53" s="127"/>
      <c r="K53" s="126"/>
      <c r="L53" s="11"/>
      <c r="M53" s="11"/>
      <c r="N53" s="11"/>
      <c r="O53" s="127"/>
      <c r="P53" s="121"/>
      <c r="Q53" s="126"/>
      <c r="R53" s="11"/>
      <c r="S53" s="127"/>
      <c r="T53" s="136">
        <f>SUM(C53:S53)</f>
        <v>0</v>
      </c>
    </row>
    <row r="54" spans="1:20" ht="15.75">
      <c r="A54" s="11">
        <v>51</v>
      </c>
      <c r="B54" s="307"/>
      <c r="C54" s="126"/>
      <c r="D54" s="11"/>
      <c r="E54" s="11"/>
      <c r="F54" s="11"/>
      <c r="G54" s="11"/>
      <c r="H54" s="11"/>
      <c r="I54" s="11"/>
      <c r="J54" s="127"/>
      <c r="K54" s="126"/>
      <c r="L54" s="11"/>
      <c r="M54" s="11"/>
      <c r="N54" s="11"/>
      <c r="O54" s="127"/>
      <c r="P54" s="121"/>
      <c r="Q54" s="126"/>
      <c r="R54" s="11"/>
      <c r="S54" s="127"/>
      <c r="T54" s="136">
        <f>SUM(C54:S54)</f>
        <v>0</v>
      </c>
    </row>
    <row r="55" spans="1:20" ht="15.75">
      <c r="A55" s="11">
        <v>52</v>
      </c>
      <c r="B55" s="307"/>
      <c r="C55" s="126"/>
      <c r="D55" s="11"/>
      <c r="E55" s="11"/>
      <c r="F55" s="11"/>
      <c r="G55" s="11"/>
      <c r="H55" s="11"/>
      <c r="I55" s="11"/>
      <c r="J55" s="127"/>
      <c r="K55" s="126"/>
      <c r="L55" s="11"/>
      <c r="M55" s="11"/>
      <c r="N55" s="11"/>
      <c r="O55" s="127"/>
      <c r="P55" s="121"/>
      <c r="Q55" s="126"/>
      <c r="R55" s="11"/>
      <c r="S55" s="127"/>
      <c r="T55" s="136">
        <f>SUM(C55:S55)</f>
        <v>0</v>
      </c>
    </row>
    <row r="56" spans="1:20" ht="15.75">
      <c r="A56" s="11">
        <v>53</v>
      </c>
      <c r="B56" s="307"/>
      <c r="C56" s="126"/>
      <c r="D56" s="11"/>
      <c r="E56" s="11"/>
      <c r="F56" s="11"/>
      <c r="G56" s="11"/>
      <c r="H56" s="11"/>
      <c r="I56" s="11"/>
      <c r="J56" s="127"/>
      <c r="K56" s="126"/>
      <c r="L56" s="11"/>
      <c r="M56" s="11"/>
      <c r="N56" s="11"/>
      <c r="O56" s="127"/>
      <c r="P56" s="121"/>
      <c r="Q56" s="126"/>
      <c r="R56" s="11"/>
      <c r="S56" s="127"/>
      <c r="T56" s="136">
        <f>SUM(C56:S56)</f>
        <v>0</v>
      </c>
    </row>
    <row r="57" spans="1:20" ht="15.75">
      <c r="A57" s="11">
        <v>54</v>
      </c>
      <c r="B57" s="307"/>
      <c r="C57" s="126"/>
      <c r="D57" s="11"/>
      <c r="E57" s="11"/>
      <c r="F57" s="11"/>
      <c r="G57" s="11"/>
      <c r="H57" s="11"/>
      <c r="I57" s="11"/>
      <c r="J57" s="127"/>
      <c r="K57" s="126"/>
      <c r="L57" s="11"/>
      <c r="M57" s="11"/>
      <c r="N57" s="11"/>
      <c r="O57" s="127"/>
      <c r="P57" s="121"/>
      <c r="Q57" s="126"/>
      <c r="R57" s="11"/>
      <c r="S57" s="127"/>
      <c r="T57" s="136">
        <f>SUM(C57:S57)</f>
        <v>0</v>
      </c>
    </row>
    <row r="58" spans="1:20" ht="15.75">
      <c r="A58" s="11">
        <v>55</v>
      </c>
      <c r="B58" s="307"/>
      <c r="C58" s="126"/>
      <c r="D58" s="11"/>
      <c r="E58" s="11"/>
      <c r="F58" s="11"/>
      <c r="G58" s="11"/>
      <c r="H58" s="11"/>
      <c r="I58" s="11"/>
      <c r="J58" s="127"/>
      <c r="K58" s="126"/>
      <c r="L58" s="11"/>
      <c r="M58" s="11"/>
      <c r="N58" s="11"/>
      <c r="O58" s="127"/>
      <c r="P58" s="121"/>
      <c r="Q58" s="126"/>
      <c r="R58" s="11"/>
      <c r="S58" s="127"/>
      <c r="T58" s="136">
        <f>SUM(C58:S58)</f>
        <v>0</v>
      </c>
    </row>
    <row r="59" spans="1:20" ht="15.75">
      <c r="A59" s="11">
        <v>56</v>
      </c>
      <c r="B59" s="307"/>
      <c r="C59" s="126"/>
      <c r="D59" s="11"/>
      <c r="E59" s="11"/>
      <c r="F59" s="11"/>
      <c r="G59" s="11"/>
      <c r="H59" s="11"/>
      <c r="I59" s="11"/>
      <c r="J59" s="127"/>
      <c r="K59" s="126"/>
      <c r="L59" s="11"/>
      <c r="M59" s="11"/>
      <c r="N59" s="11"/>
      <c r="O59" s="127"/>
      <c r="P59" s="121"/>
      <c r="Q59" s="126"/>
      <c r="R59" s="11"/>
      <c r="S59" s="127"/>
      <c r="T59" s="136">
        <f>SUM(C59:S59)</f>
        <v>0</v>
      </c>
    </row>
    <row r="60" spans="1:20" ht="15.75">
      <c r="A60" s="11">
        <v>57</v>
      </c>
      <c r="B60" s="307"/>
      <c r="C60" s="126"/>
      <c r="D60" s="11"/>
      <c r="E60" s="11"/>
      <c r="F60" s="11"/>
      <c r="G60" s="11"/>
      <c r="H60" s="11"/>
      <c r="I60" s="11"/>
      <c r="J60" s="127"/>
      <c r="K60" s="126"/>
      <c r="L60" s="11"/>
      <c r="M60" s="11"/>
      <c r="N60" s="11"/>
      <c r="O60" s="127"/>
      <c r="P60" s="121"/>
      <c r="Q60" s="126"/>
      <c r="R60" s="11"/>
      <c r="S60" s="127"/>
      <c r="T60" s="136">
        <f>SUM(C60:S60)</f>
        <v>0</v>
      </c>
    </row>
    <row r="61" spans="1:20" ht="15.75">
      <c r="A61" s="11">
        <v>58</v>
      </c>
      <c r="B61" s="307"/>
      <c r="C61" s="126"/>
      <c r="D61" s="11"/>
      <c r="E61" s="11"/>
      <c r="F61" s="11"/>
      <c r="G61" s="11"/>
      <c r="H61" s="11"/>
      <c r="I61" s="11"/>
      <c r="J61" s="127"/>
      <c r="K61" s="126"/>
      <c r="L61" s="11"/>
      <c r="M61" s="11"/>
      <c r="N61" s="11"/>
      <c r="O61" s="127"/>
      <c r="P61" s="121"/>
      <c r="Q61" s="126"/>
      <c r="R61" s="11"/>
      <c r="S61" s="127"/>
      <c r="T61" s="136">
        <f>SUM(C61:S61)</f>
        <v>0</v>
      </c>
    </row>
    <row r="62" spans="1:20" ht="15.75">
      <c r="A62" s="11">
        <v>59</v>
      </c>
      <c r="B62" s="307"/>
      <c r="C62" s="126"/>
      <c r="D62" s="11"/>
      <c r="E62" s="11"/>
      <c r="F62" s="11"/>
      <c r="G62" s="11"/>
      <c r="H62" s="11"/>
      <c r="I62" s="11"/>
      <c r="J62" s="127"/>
      <c r="K62" s="126"/>
      <c r="L62" s="11"/>
      <c r="M62" s="11"/>
      <c r="N62" s="11"/>
      <c r="O62" s="127"/>
      <c r="P62" s="121"/>
      <c r="Q62" s="126"/>
      <c r="R62" s="11"/>
      <c r="S62" s="127"/>
      <c r="T62" s="136">
        <f>SUM(C62:S62)</f>
        <v>0</v>
      </c>
    </row>
    <row r="63" spans="1:20" ht="15.75">
      <c r="A63" s="11">
        <v>60</v>
      </c>
      <c r="B63" s="307"/>
      <c r="C63" s="126"/>
      <c r="D63" s="11"/>
      <c r="E63" s="11"/>
      <c r="F63" s="11"/>
      <c r="G63" s="11"/>
      <c r="H63" s="11"/>
      <c r="I63" s="11"/>
      <c r="J63" s="127"/>
      <c r="K63" s="126"/>
      <c r="L63" s="11"/>
      <c r="M63" s="11"/>
      <c r="N63" s="11"/>
      <c r="O63" s="127"/>
      <c r="P63" s="121"/>
      <c r="Q63" s="126"/>
      <c r="R63" s="11"/>
      <c r="S63" s="127"/>
      <c r="T63" s="136">
        <f>SUM(C63:S63)</f>
        <v>0</v>
      </c>
    </row>
    <row r="64" spans="1:20" ht="15.75">
      <c r="A64" s="11">
        <v>61</v>
      </c>
      <c r="B64" s="307"/>
      <c r="C64" s="126"/>
      <c r="D64" s="11"/>
      <c r="E64" s="11"/>
      <c r="F64" s="11"/>
      <c r="G64" s="11"/>
      <c r="H64" s="11"/>
      <c r="I64" s="11"/>
      <c r="J64" s="127"/>
      <c r="K64" s="126"/>
      <c r="L64" s="11"/>
      <c r="M64" s="11"/>
      <c r="N64" s="11"/>
      <c r="O64" s="127"/>
      <c r="P64" s="121"/>
      <c r="Q64" s="126"/>
      <c r="R64" s="11"/>
      <c r="S64" s="127"/>
      <c r="T64" s="136">
        <f>SUM(C64:S64)</f>
        <v>0</v>
      </c>
    </row>
    <row r="65" spans="1:20" ht="15.75">
      <c r="A65" s="11">
        <v>62</v>
      </c>
      <c r="B65" s="307"/>
      <c r="C65" s="126"/>
      <c r="D65" s="11"/>
      <c r="E65" s="11"/>
      <c r="F65" s="11"/>
      <c r="G65" s="11"/>
      <c r="H65" s="11"/>
      <c r="I65" s="11"/>
      <c r="J65" s="127"/>
      <c r="K65" s="126"/>
      <c r="L65" s="11"/>
      <c r="M65" s="11"/>
      <c r="N65" s="11"/>
      <c r="O65" s="127"/>
      <c r="P65" s="121"/>
      <c r="Q65" s="126"/>
      <c r="R65" s="11"/>
      <c r="S65" s="127"/>
      <c r="T65" s="136">
        <f>SUM(C65:S65)</f>
        <v>0</v>
      </c>
    </row>
    <row r="66" spans="1:20" ht="15.75">
      <c r="A66" s="11">
        <v>63</v>
      </c>
      <c r="B66" s="307"/>
      <c r="C66" s="126"/>
      <c r="D66" s="11"/>
      <c r="E66" s="11"/>
      <c r="F66" s="11"/>
      <c r="G66" s="11"/>
      <c r="H66" s="11"/>
      <c r="I66" s="11"/>
      <c r="J66" s="127"/>
      <c r="K66" s="126"/>
      <c r="L66" s="11"/>
      <c r="M66" s="11"/>
      <c r="N66" s="11"/>
      <c r="O66" s="127"/>
      <c r="P66" s="121"/>
      <c r="Q66" s="126"/>
      <c r="R66" s="11"/>
      <c r="S66" s="127"/>
      <c r="T66" s="136">
        <f>SUM(C66:S66)</f>
        <v>0</v>
      </c>
    </row>
    <row r="67" spans="1:20" ht="12.75">
      <c r="A67" s="11">
        <v>64</v>
      </c>
      <c r="C67" s="126"/>
      <c r="D67" s="11"/>
      <c r="E67" s="11"/>
      <c r="F67" s="11"/>
      <c r="G67" s="11"/>
      <c r="H67" s="11"/>
      <c r="I67" s="11"/>
      <c r="J67" s="127"/>
      <c r="K67" s="126"/>
      <c r="L67" s="11"/>
      <c r="M67" s="11"/>
      <c r="N67" s="11"/>
      <c r="O67" s="127"/>
      <c r="P67" s="121"/>
      <c r="Q67" s="126"/>
      <c r="R67" s="11"/>
      <c r="S67" s="127"/>
      <c r="T67" s="136">
        <f>SUM(C67:S67)</f>
        <v>0</v>
      </c>
    </row>
    <row r="68" spans="1:20" ht="12.75">
      <c r="A68" s="11">
        <v>65</v>
      </c>
      <c r="C68" s="126"/>
      <c r="D68" s="11"/>
      <c r="E68" s="11"/>
      <c r="F68" s="11"/>
      <c r="G68" s="11"/>
      <c r="H68" s="11"/>
      <c r="I68" s="11"/>
      <c r="J68" s="127"/>
      <c r="K68" s="126"/>
      <c r="L68" s="11"/>
      <c r="M68" s="11"/>
      <c r="N68" s="11"/>
      <c r="O68" s="127"/>
      <c r="P68" s="121"/>
      <c r="Q68" s="126"/>
      <c r="R68" s="11"/>
      <c r="S68" s="127"/>
      <c r="T68" s="136">
        <f>SUM(C68:S68)</f>
        <v>0</v>
      </c>
    </row>
    <row r="69" spans="1:20" ht="12.75">
      <c r="A69" s="11">
        <v>66</v>
      </c>
      <c r="C69" s="126"/>
      <c r="D69" s="11"/>
      <c r="E69" s="11"/>
      <c r="F69" s="11"/>
      <c r="G69" s="11"/>
      <c r="H69" s="11"/>
      <c r="I69" s="11"/>
      <c r="J69" s="127"/>
      <c r="K69" s="126"/>
      <c r="L69" s="11"/>
      <c r="M69" s="11"/>
      <c r="N69" s="11"/>
      <c r="O69" s="127"/>
      <c r="P69" s="121"/>
      <c r="Q69" s="126"/>
      <c r="R69" s="11"/>
      <c r="S69" s="127"/>
      <c r="T69" s="136">
        <f>SUM(C69:S69)</f>
        <v>0</v>
      </c>
    </row>
    <row r="70" spans="1:20" ht="12.75">
      <c r="A70" s="11">
        <v>67</v>
      </c>
      <c r="C70" s="126"/>
      <c r="D70" s="11"/>
      <c r="E70" s="11"/>
      <c r="F70" s="11"/>
      <c r="G70" s="11"/>
      <c r="H70" s="11"/>
      <c r="I70" s="11"/>
      <c r="J70" s="127"/>
      <c r="K70" s="126"/>
      <c r="L70" s="11"/>
      <c r="M70" s="11"/>
      <c r="N70" s="11"/>
      <c r="O70" s="127"/>
      <c r="P70" s="121"/>
      <c r="Q70" s="126"/>
      <c r="R70" s="11"/>
      <c r="S70" s="127"/>
      <c r="T70" s="136">
        <f>SUM(C70:S70)</f>
        <v>0</v>
      </c>
    </row>
    <row r="71" spans="1:20" ht="12.75">
      <c r="A71" s="11">
        <v>68</v>
      </c>
      <c r="C71" s="126"/>
      <c r="D71" s="11"/>
      <c r="E71" s="11"/>
      <c r="F71" s="11"/>
      <c r="G71" s="11"/>
      <c r="H71" s="11"/>
      <c r="I71" s="11"/>
      <c r="J71" s="127"/>
      <c r="K71" s="126"/>
      <c r="L71" s="11"/>
      <c r="M71" s="11"/>
      <c r="N71" s="11"/>
      <c r="O71" s="127"/>
      <c r="P71" s="121"/>
      <c r="Q71" s="126"/>
      <c r="R71" s="11"/>
      <c r="S71" s="127"/>
      <c r="T71" s="136">
        <f>SUM(C71:S71)</f>
        <v>0</v>
      </c>
    </row>
    <row r="72" spans="1:20" ht="12.75">
      <c r="A72" s="11">
        <v>69</v>
      </c>
      <c r="C72" s="126"/>
      <c r="D72" s="11"/>
      <c r="E72" s="11"/>
      <c r="F72" s="11"/>
      <c r="G72" s="11"/>
      <c r="H72" s="11"/>
      <c r="I72" s="11"/>
      <c r="J72" s="127"/>
      <c r="K72" s="126"/>
      <c r="L72" s="11"/>
      <c r="M72" s="11"/>
      <c r="N72" s="11"/>
      <c r="O72" s="127"/>
      <c r="P72" s="121"/>
      <c r="Q72" s="126"/>
      <c r="R72" s="11"/>
      <c r="S72" s="127"/>
      <c r="T72" s="136">
        <f>SUM(C72:S72)</f>
        <v>0</v>
      </c>
    </row>
    <row r="73" spans="1:20" ht="12.75">
      <c r="A73" s="11">
        <v>70</v>
      </c>
      <c r="C73" s="126"/>
      <c r="D73" s="11"/>
      <c r="E73" s="11"/>
      <c r="F73" s="11"/>
      <c r="G73" s="11"/>
      <c r="H73" s="11"/>
      <c r="I73" s="11"/>
      <c r="J73" s="127"/>
      <c r="K73" s="126"/>
      <c r="L73" s="11"/>
      <c r="M73" s="11"/>
      <c r="N73" s="11"/>
      <c r="O73" s="127"/>
      <c r="P73" s="121"/>
      <c r="Q73" s="126"/>
      <c r="R73" s="11"/>
      <c r="S73" s="127"/>
      <c r="T73" s="136">
        <f>SUM(C73:S73)</f>
        <v>0</v>
      </c>
    </row>
    <row r="74" spans="1:20" ht="12.75">
      <c r="A74" s="11">
        <v>71</v>
      </c>
      <c r="C74" s="126"/>
      <c r="D74" s="11"/>
      <c r="E74" s="11"/>
      <c r="F74" s="11"/>
      <c r="G74" s="11"/>
      <c r="H74" s="11"/>
      <c r="I74" s="11"/>
      <c r="J74" s="127"/>
      <c r="K74" s="126"/>
      <c r="L74" s="11"/>
      <c r="M74" s="11"/>
      <c r="N74" s="11"/>
      <c r="O74" s="127"/>
      <c r="P74" s="121"/>
      <c r="Q74" s="126"/>
      <c r="R74" s="11"/>
      <c r="S74" s="127"/>
      <c r="T74" s="136">
        <f>SUM(C74:S74)</f>
        <v>0</v>
      </c>
    </row>
    <row r="75" spans="1:20" ht="12.75">
      <c r="A75" s="11">
        <v>72</v>
      </c>
      <c r="C75" s="126"/>
      <c r="D75" s="11"/>
      <c r="E75" s="11"/>
      <c r="F75" s="11"/>
      <c r="G75" s="11"/>
      <c r="H75" s="11"/>
      <c r="I75" s="11"/>
      <c r="J75" s="127"/>
      <c r="K75" s="126"/>
      <c r="L75" s="11"/>
      <c r="M75" s="11"/>
      <c r="N75" s="11"/>
      <c r="O75" s="127"/>
      <c r="P75" s="121"/>
      <c r="Q75" s="126"/>
      <c r="R75" s="11"/>
      <c r="S75" s="127"/>
      <c r="T75" s="136">
        <f>SUM(C75:S75)</f>
        <v>0</v>
      </c>
    </row>
    <row r="76" spans="1:20" ht="12.75">
      <c r="A76" s="11">
        <v>73</v>
      </c>
      <c r="C76" s="126"/>
      <c r="D76" s="11"/>
      <c r="E76" s="11"/>
      <c r="F76" s="11"/>
      <c r="G76" s="11"/>
      <c r="H76" s="11"/>
      <c r="I76" s="11"/>
      <c r="J76" s="127"/>
      <c r="K76" s="126"/>
      <c r="L76" s="11"/>
      <c r="M76" s="11"/>
      <c r="N76" s="11"/>
      <c r="O76" s="127"/>
      <c r="P76" s="121"/>
      <c r="Q76" s="126"/>
      <c r="R76" s="11"/>
      <c r="S76" s="127"/>
      <c r="T76" s="136">
        <f>SUM(C76:S76)</f>
        <v>0</v>
      </c>
    </row>
    <row r="77" spans="1:20" ht="12.75">
      <c r="A77" s="11">
        <v>74</v>
      </c>
      <c r="C77" s="126"/>
      <c r="D77" s="11"/>
      <c r="E77" s="11"/>
      <c r="F77" s="11"/>
      <c r="G77" s="11"/>
      <c r="H77" s="11"/>
      <c r="I77" s="11"/>
      <c r="J77" s="127"/>
      <c r="K77" s="126"/>
      <c r="L77" s="11"/>
      <c r="M77" s="11"/>
      <c r="N77" s="11"/>
      <c r="O77" s="127"/>
      <c r="P77" s="121"/>
      <c r="Q77" s="126"/>
      <c r="R77" s="11"/>
      <c r="S77" s="127"/>
      <c r="T77" s="136">
        <f>SUM(C77:S77)</f>
        <v>0</v>
      </c>
    </row>
    <row r="78" spans="1:20" ht="16.5" thickBot="1">
      <c r="A78" s="11">
        <v>75</v>
      </c>
      <c r="B78" s="308"/>
      <c r="C78" s="128"/>
      <c r="D78" s="129"/>
      <c r="E78" s="129"/>
      <c r="F78" s="129"/>
      <c r="G78" s="129"/>
      <c r="H78" s="129"/>
      <c r="I78" s="129"/>
      <c r="J78" s="130"/>
      <c r="K78" s="128"/>
      <c r="L78" s="129"/>
      <c r="M78" s="129"/>
      <c r="N78" s="129"/>
      <c r="O78" s="130"/>
      <c r="P78" s="122"/>
      <c r="Q78" s="128"/>
      <c r="R78" s="129"/>
      <c r="S78" s="130"/>
      <c r="T78" s="136">
        <f>SUM(C78:S78)</f>
        <v>0</v>
      </c>
    </row>
  </sheetData>
  <sheetProtection/>
  <mergeCells count="1">
    <mergeCell ref="A2:T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" width="4.421875" style="0" customWidth="1"/>
    <col min="2" max="2" width="11.57421875" style="0" customWidth="1"/>
    <col min="3" max="3" width="9.28125" style="0" customWidth="1"/>
    <col min="6" max="6" width="7.140625" style="0" customWidth="1"/>
    <col min="7" max="7" width="5.28125" style="0" customWidth="1"/>
    <col min="8" max="8" width="9.8515625" style="0" customWidth="1"/>
    <col min="9" max="9" width="9.00390625" style="0" customWidth="1"/>
    <col min="11" max="11" width="6.7109375" style="0" customWidth="1"/>
    <col min="12" max="12" width="8.57421875" style="0" customWidth="1"/>
  </cols>
  <sheetData>
    <row r="1" spans="1:11" ht="12.75" customHeight="1">
      <c r="A1" s="86" t="s">
        <v>189</v>
      </c>
      <c r="B1" s="80"/>
      <c r="C1" s="80"/>
      <c r="D1" s="13"/>
      <c r="E1" s="13"/>
      <c r="F1" s="13"/>
      <c r="G1" s="13"/>
      <c r="H1" s="13"/>
      <c r="I1" s="13"/>
      <c r="J1" s="13"/>
      <c r="K1" s="13"/>
    </row>
    <row r="2" spans="1:11" ht="12.75">
      <c r="A2" s="159" t="s">
        <v>22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4" ht="12.75">
      <c r="A3" s="156" t="s">
        <v>180</v>
      </c>
      <c r="B3" s="156"/>
      <c r="C3" s="156" t="str">
        <f>AnaSayfa!B8</f>
        <v>SİVAS</v>
      </c>
      <c r="D3" s="156"/>
    </row>
    <row r="4" spans="1:12" ht="12.75">
      <c r="A4" s="156" t="s">
        <v>23</v>
      </c>
      <c r="B4" s="156"/>
      <c r="C4" s="156" t="str">
        <f>AnaSayfa!B9</f>
        <v>KOYULHİSAR</v>
      </c>
      <c r="D4" s="156"/>
      <c r="E4" s="33" t="s">
        <v>66</v>
      </c>
      <c r="F4" s="175">
        <f>AnaSayfa!B10</f>
        <v>976454</v>
      </c>
      <c r="G4" s="175"/>
      <c r="H4" s="83" t="s">
        <v>24</v>
      </c>
      <c r="I4" s="156" t="str">
        <f>AnaSayfa!B11</f>
        <v>ATATÜRK İLKOKULU</v>
      </c>
      <c r="J4" s="156"/>
      <c r="K4" s="156"/>
      <c r="L4" s="156"/>
    </row>
    <row r="5" spans="1:12" ht="12.75">
      <c r="A5" s="156" t="s">
        <v>25</v>
      </c>
      <c r="B5" s="156"/>
      <c r="C5" s="150">
        <f>AnaSayfa!B12</f>
        <v>0</v>
      </c>
      <c r="D5" s="145"/>
      <c r="E5" s="84" t="s">
        <v>67</v>
      </c>
      <c r="F5" s="156">
        <f>AnaSayfa!B13</f>
        <v>3463413723</v>
      </c>
      <c r="G5" s="156"/>
      <c r="H5" s="71"/>
      <c r="I5" s="71"/>
      <c r="J5" s="71"/>
      <c r="K5" s="71"/>
      <c r="L5" s="71"/>
    </row>
    <row r="6" spans="1:12" ht="12.75">
      <c r="A6" s="15" t="s">
        <v>26</v>
      </c>
      <c r="B6" s="3"/>
      <c r="H6" s="13"/>
      <c r="I6" s="13"/>
      <c r="J6" s="13"/>
      <c r="K6" s="13"/>
      <c r="L6" s="13"/>
    </row>
    <row r="7" spans="1:12" ht="14.25" customHeight="1">
      <c r="A7" s="173" t="s">
        <v>173</v>
      </c>
      <c r="B7" s="176" t="s">
        <v>27</v>
      </c>
      <c r="C7" s="169" t="s">
        <v>179</v>
      </c>
      <c r="D7" s="170"/>
      <c r="E7" s="176" t="s">
        <v>28</v>
      </c>
      <c r="F7" s="154" t="s">
        <v>12</v>
      </c>
      <c r="H7" s="13"/>
      <c r="I7" s="13"/>
      <c r="J7" s="13"/>
      <c r="K7" s="13"/>
      <c r="L7" s="13"/>
    </row>
    <row r="8" spans="1:6" ht="12.75" customHeight="1">
      <c r="A8" s="174"/>
      <c r="B8" s="177"/>
      <c r="C8" s="171"/>
      <c r="D8" s="172"/>
      <c r="E8" s="177"/>
      <c r="F8" s="155"/>
    </row>
    <row r="9" spans="1:6" ht="12.75">
      <c r="A9" s="11"/>
      <c r="B9" s="12" t="s">
        <v>15</v>
      </c>
      <c r="C9" s="150">
        <v>1</v>
      </c>
      <c r="D9" s="150"/>
      <c r="E9" s="11">
        <v>1</v>
      </c>
      <c r="F9" s="11"/>
    </row>
    <row r="10" spans="1:6" ht="12.75">
      <c r="A10" s="11"/>
      <c r="B10" s="11" t="s">
        <v>29</v>
      </c>
      <c r="C10" s="150"/>
      <c r="D10" s="150"/>
      <c r="E10" s="11"/>
      <c r="F10" s="11"/>
    </row>
    <row r="11" spans="1:6" ht="12.75">
      <c r="A11" s="11"/>
      <c r="B11" s="11" t="s">
        <v>30</v>
      </c>
      <c r="C11" s="150"/>
      <c r="D11" s="150"/>
      <c r="E11" s="11"/>
      <c r="F11" s="11"/>
    </row>
    <row r="12" spans="1:5" ht="12.75">
      <c r="A12" s="160" t="s">
        <v>31</v>
      </c>
      <c r="B12" s="160"/>
      <c r="C12" s="13"/>
      <c r="D12" s="13"/>
      <c r="E12" s="13"/>
    </row>
    <row r="13" spans="1:12" ht="24.75" customHeight="1">
      <c r="A13" s="178" t="s">
        <v>172</v>
      </c>
      <c r="B13" s="183" t="s">
        <v>168</v>
      </c>
      <c r="C13" s="185" t="s">
        <v>32</v>
      </c>
      <c r="D13" s="186"/>
      <c r="E13" s="187"/>
      <c r="F13" s="191" t="s">
        <v>72</v>
      </c>
      <c r="G13" s="192"/>
      <c r="H13" s="195" t="s">
        <v>71</v>
      </c>
      <c r="I13" s="180" t="s">
        <v>68</v>
      </c>
      <c r="J13" s="181"/>
      <c r="K13" s="181"/>
      <c r="L13" s="182"/>
    </row>
    <row r="14" spans="1:12" ht="39.75" customHeight="1">
      <c r="A14" s="179"/>
      <c r="B14" s="184"/>
      <c r="C14" s="188"/>
      <c r="D14" s="189"/>
      <c r="E14" s="190"/>
      <c r="F14" s="193"/>
      <c r="G14" s="194"/>
      <c r="H14" s="196"/>
      <c r="I14" s="73" t="s">
        <v>170</v>
      </c>
      <c r="J14" s="73" t="s">
        <v>169</v>
      </c>
      <c r="K14" s="74" t="s">
        <v>70</v>
      </c>
      <c r="L14" s="75" t="s">
        <v>171</v>
      </c>
    </row>
    <row r="15" spans="1:12" ht="12.75">
      <c r="A15" s="11">
        <v>1</v>
      </c>
      <c r="B15" s="11">
        <v>1119</v>
      </c>
      <c r="C15" s="150" t="s">
        <v>281</v>
      </c>
      <c r="D15" s="150"/>
      <c r="E15" s="150"/>
      <c r="F15" s="145">
        <v>4</v>
      </c>
      <c r="G15" s="146"/>
      <c r="H15" s="12">
        <v>0</v>
      </c>
      <c r="I15" s="23">
        <v>0</v>
      </c>
      <c r="J15" s="23">
        <v>0</v>
      </c>
      <c r="K15" s="23">
        <v>0</v>
      </c>
      <c r="L15" s="23"/>
    </row>
    <row r="16" spans="1:12" ht="12.75">
      <c r="A16" s="11">
        <v>2</v>
      </c>
      <c r="B16" s="11">
        <v>1245</v>
      </c>
      <c r="C16" s="150" t="s">
        <v>282</v>
      </c>
      <c r="D16" s="150"/>
      <c r="E16" s="150"/>
      <c r="F16" s="145">
        <v>16</v>
      </c>
      <c r="G16" s="146"/>
      <c r="H16" s="12">
        <v>1</v>
      </c>
      <c r="I16" s="12">
        <v>1</v>
      </c>
      <c r="J16" s="12">
        <v>0</v>
      </c>
      <c r="K16" s="12">
        <v>1</v>
      </c>
      <c r="L16" s="12"/>
    </row>
    <row r="17" spans="1:12" ht="12.75">
      <c r="A17" s="11">
        <v>3</v>
      </c>
      <c r="B17" s="11">
        <v>1386</v>
      </c>
      <c r="C17" s="150" t="s">
        <v>283</v>
      </c>
      <c r="D17" s="150"/>
      <c r="E17" s="150"/>
      <c r="F17" s="145">
        <v>20</v>
      </c>
      <c r="G17" s="146"/>
      <c r="H17" s="12">
        <v>1</v>
      </c>
      <c r="I17" s="12">
        <v>1</v>
      </c>
      <c r="J17" s="12">
        <v>0</v>
      </c>
      <c r="K17" s="12">
        <v>1</v>
      </c>
      <c r="L17" s="12"/>
    </row>
    <row r="18" spans="1:12" ht="12.75">
      <c r="A18" s="11">
        <v>4</v>
      </c>
      <c r="B18" s="11">
        <v>1524</v>
      </c>
      <c r="C18" s="150" t="s">
        <v>284</v>
      </c>
      <c r="D18" s="150"/>
      <c r="E18" s="150"/>
      <c r="F18" s="145">
        <v>14</v>
      </c>
      <c r="G18" s="146"/>
      <c r="H18" s="12">
        <v>1</v>
      </c>
      <c r="I18" s="12">
        <v>1</v>
      </c>
      <c r="J18" s="12">
        <v>0</v>
      </c>
      <c r="K18" s="12">
        <v>1</v>
      </c>
      <c r="L18" s="12"/>
    </row>
    <row r="19" spans="1:12" ht="12.75">
      <c r="A19" s="11">
        <v>5</v>
      </c>
      <c r="B19" s="11">
        <v>1715</v>
      </c>
      <c r="C19" s="150" t="s">
        <v>285</v>
      </c>
      <c r="D19" s="150"/>
      <c r="E19" s="150"/>
      <c r="F19" s="145">
        <v>25</v>
      </c>
      <c r="G19" s="146"/>
      <c r="H19" s="12">
        <v>1</v>
      </c>
      <c r="I19" s="12">
        <v>1</v>
      </c>
      <c r="J19" s="12">
        <v>0</v>
      </c>
      <c r="K19" s="12">
        <v>1</v>
      </c>
      <c r="L19" s="12"/>
    </row>
    <row r="20" spans="1:12" ht="12.75">
      <c r="A20" s="11">
        <v>6</v>
      </c>
      <c r="B20" s="11">
        <v>1822</v>
      </c>
      <c r="C20" s="150" t="s">
        <v>286</v>
      </c>
      <c r="D20" s="150"/>
      <c r="E20" s="150"/>
      <c r="F20" s="145">
        <v>4</v>
      </c>
      <c r="G20" s="146"/>
      <c r="H20" s="12">
        <v>0</v>
      </c>
      <c r="I20" s="12">
        <v>0</v>
      </c>
      <c r="J20" s="12">
        <v>0</v>
      </c>
      <c r="K20" s="12">
        <v>0</v>
      </c>
      <c r="L20" s="12"/>
    </row>
    <row r="21" spans="1:12" ht="12.75">
      <c r="A21" s="11">
        <v>7</v>
      </c>
      <c r="B21" s="11">
        <v>2143</v>
      </c>
      <c r="C21" s="150" t="s">
        <v>287</v>
      </c>
      <c r="D21" s="150"/>
      <c r="E21" s="150"/>
      <c r="F21" s="145">
        <v>22</v>
      </c>
      <c r="G21" s="146"/>
      <c r="H21" s="12">
        <v>1</v>
      </c>
      <c r="I21" s="12">
        <v>1</v>
      </c>
      <c r="J21" s="12">
        <v>0</v>
      </c>
      <c r="K21" s="12">
        <v>1</v>
      </c>
      <c r="L21" s="12"/>
    </row>
    <row r="22" spans="1:12" ht="12.75">
      <c r="A22" s="11">
        <v>8</v>
      </c>
      <c r="B22" s="11">
        <v>2265</v>
      </c>
      <c r="C22" s="150" t="s">
        <v>288</v>
      </c>
      <c r="D22" s="150"/>
      <c r="E22" s="150"/>
      <c r="F22" s="145">
        <v>15</v>
      </c>
      <c r="G22" s="146"/>
      <c r="H22" s="12">
        <v>0</v>
      </c>
      <c r="I22" s="12">
        <v>0</v>
      </c>
      <c r="J22" s="12">
        <v>0</v>
      </c>
      <c r="K22" s="12">
        <v>0</v>
      </c>
      <c r="L22" s="12"/>
    </row>
    <row r="23" spans="1:12" ht="12.75">
      <c r="A23" s="11">
        <v>9</v>
      </c>
      <c r="B23" s="11">
        <v>2510</v>
      </c>
      <c r="C23" s="150" t="s">
        <v>289</v>
      </c>
      <c r="D23" s="150"/>
      <c r="E23" s="150"/>
      <c r="F23" s="145">
        <v>12</v>
      </c>
      <c r="G23" s="146"/>
      <c r="H23" s="12">
        <v>1</v>
      </c>
      <c r="I23" s="12">
        <v>1</v>
      </c>
      <c r="J23" s="12">
        <v>0</v>
      </c>
      <c r="K23" s="12">
        <v>1</v>
      </c>
      <c r="L23" s="12"/>
    </row>
    <row r="24" spans="1:12" ht="12.75">
      <c r="A24" s="11">
        <v>10</v>
      </c>
      <c r="B24" s="11">
        <v>4900</v>
      </c>
      <c r="C24" s="150" t="s">
        <v>290</v>
      </c>
      <c r="D24" s="150"/>
      <c r="E24" s="150"/>
      <c r="F24" s="145">
        <v>4</v>
      </c>
      <c r="G24" s="146"/>
      <c r="H24" s="12">
        <v>0</v>
      </c>
      <c r="I24" s="12">
        <v>0</v>
      </c>
      <c r="J24" s="12">
        <v>0</v>
      </c>
      <c r="K24" s="12">
        <v>0</v>
      </c>
      <c r="L24" s="12"/>
    </row>
    <row r="25" spans="1:12" ht="12.75">
      <c r="A25" s="11">
        <v>11</v>
      </c>
      <c r="B25" s="11">
        <v>7102</v>
      </c>
      <c r="C25" s="145" t="s">
        <v>291</v>
      </c>
      <c r="D25" s="149"/>
      <c r="E25" s="146"/>
      <c r="F25" s="145">
        <v>4</v>
      </c>
      <c r="G25" s="146"/>
      <c r="H25" s="12">
        <v>0</v>
      </c>
      <c r="I25" s="12">
        <v>0</v>
      </c>
      <c r="J25" s="12">
        <v>0</v>
      </c>
      <c r="K25" s="12">
        <v>0</v>
      </c>
      <c r="L25" s="12"/>
    </row>
    <row r="26" spans="1:12" ht="12.75">
      <c r="A26" s="11">
        <v>12</v>
      </c>
      <c r="B26" s="11"/>
      <c r="C26" s="145"/>
      <c r="D26" s="149"/>
      <c r="E26" s="146"/>
      <c r="F26" s="145"/>
      <c r="G26" s="146"/>
      <c r="H26" s="12"/>
      <c r="I26" s="12"/>
      <c r="J26" s="12"/>
      <c r="K26" s="12"/>
      <c r="L26" s="12"/>
    </row>
    <row r="27" spans="1:12" ht="12.75">
      <c r="A27" s="11">
        <v>13</v>
      </c>
      <c r="B27" s="11"/>
      <c r="C27" s="145"/>
      <c r="D27" s="149"/>
      <c r="E27" s="146"/>
      <c r="F27" s="145"/>
      <c r="G27" s="146"/>
      <c r="H27" s="12"/>
      <c r="I27" s="12"/>
      <c r="J27" s="12"/>
      <c r="K27" s="12"/>
      <c r="L27" s="12"/>
    </row>
    <row r="28" spans="1:12" ht="12.75">
      <c r="A28" s="11">
        <v>14</v>
      </c>
      <c r="B28" s="11"/>
      <c r="C28" s="145"/>
      <c r="D28" s="149"/>
      <c r="E28" s="146"/>
      <c r="F28" s="145"/>
      <c r="G28" s="146"/>
      <c r="H28" s="12"/>
      <c r="I28" s="12"/>
      <c r="J28" s="12"/>
      <c r="K28" s="12"/>
      <c r="L28" s="12"/>
    </row>
    <row r="29" spans="1:12" ht="12.75">
      <c r="A29" s="11">
        <v>15</v>
      </c>
      <c r="B29" s="11"/>
      <c r="C29" s="145"/>
      <c r="D29" s="149"/>
      <c r="E29" s="146"/>
      <c r="F29" s="145"/>
      <c r="G29" s="146"/>
      <c r="H29" s="12"/>
      <c r="I29" s="12"/>
      <c r="J29" s="12"/>
      <c r="K29" s="12"/>
      <c r="L29" s="12"/>
    </row>
    <row r="30" spans="1:12" ht="12.75">
      <c r="A30" s="11">
        <v>16</v>
      </c>
      <c r="B30" s="11"/>
      <c r="C30" s="145"/>
      <c r="D30" s="149"/>
      <c r="E30" s="146"/>
      <c r="F30" s="145"/>
      <c r="G30" s="146"/>
      <c r="H30" s="12"/>
      <c r="I30" s="12"/>
      <c r="J30" s="12"/>
      <c r="K30" s="12"/>
      <c r="L30" s="12"/>
    </row>
    <row r="31" spans="1:12" ht="12.75">
      <c r="A31" s="11">
        <v>17</v>
      </c>
      <c r="B31" s="11"/>
      <c r="C31" s="145"/>
      <c r="D31" s="149"/>
      <c r="E31" s="146"/>
      <c r="F31" s="145"/>
      <c r="G31" s="146"/>
      <c r="H31" s="12"/>
      <c r="I31" s="12"/>
      <c r="J31" s="12"/>
      <c r="K31" s="12"/>
      <c r="L31" s="12"/>
    </row>
    <row r="32" spans="1:12" ht="12.75">
      <c r="A32" s="11">
        <v>18</v>
      </c>
      <c r="B32" s="11"/>
      <c r="C32" s="145"/>
      <c r="D32" s="149"/>
      <c r="E32" s="146"/>
      <c r="F32" s="145"/>
      <c r="G32" s="146"/>
      <c r="H32" s="12"/>
      <c r="I32" s="12"/>
      <c r="J32" s="12"/>
      <c r="K32" s="12"/>
      <c r="L32" s="12"/>
    </row>
    <row r="33" spans="1:12" ht="12.75">
      <c r="A33" s="11">
        <v>19</v>
      </c>
      <c r="B33" s="11"/>
      <c r="C33" s="145"/>
      <c r="D33" s="149"/>
      <c r="E33" s="146"/>
      <c r="F33" s="145"/>
      <c r="G33" s="146"/>
      <c r="H33" s="12"/>
      <c r="I33" s="12"/>
      <c r="J33" s="12"/>
      <c r="K33" s="12"/>
      <c r="L33" s="12"/>
    </row>
    <row r="34" spans="1:12" ht="12.75">
      <c r="A34" s="11">
        <v>20</v>
      </c>
      <c r="B34" s="11"/>
      <c r="C34" s="145"/>
      <c r="D34" s="149"/>
      <c r="E34" s="146"/>
      <c r="F34" s="145"/>
      <c r="G34" s="146"/>
      <c r="H34" s="12"/>
      <c r="I34" s="12"/>
      <c r="J34" s="12"/>
      <c r="K34" s="12"/>
      <c r="L34" s="12"/>
    </row>
    <row r="35" spans="1:12" ht="12.75">
      <c r="A35" s="11">
        <v>21</v>
      </c>
      <c r="B35" s="11"/>
      <c r="C35" s="145"/>
      <c r="D35" s="149"/>
      <c r="E35" s="146"/>
      <c r="F35" s="145"/>
      <c r="G35" s="146"/>
      <c r="H35" s="12"/>
      <c r="I35" s="12"/>
      <c r="J35" s="12"/>
      <c r="K35" s="12"/>
      <c r="L35" s="12"/>
    </row>
    <row r="36" spans="8:12" ht="15.75" customHeight="1">
      <c r="H36" s="167"/>
      <c r="I36" s="168"/>
      <c r="J36" s="168"/>
      <c r="K36" s="168"/>
      <c r="L36" s="168"/>
    </row>
    <row r="37" spans="3:11" ht="12.75">
      <c r="C37" s="166" t="s">
        <v>74</v>
      </c>
      <c r="D37" s="166"/>
      <c r="E37" s="166"/>
      <c r="F37" s="166"/>
      <c r="G37" s="166"/>
      <c r="H37" s="166"/>
      <c r="I37" s="166"/>
      <c r="K37" s="20"/>
    </row>
    <row r="38" spans="1:12" s="78" customFormat="1" ht="33" customHeight="1">
      <c r="A38" s="77" t="s">
        <v>173</v>
      </c>
      <c r="B38" s="77" t="s">
        <v>80</v>
      </c>
      <c r="C38" s="76" t="s">
        <v>75</v>
      </c>
      <c r="D38" s="163" t="s">
        <v>76</v>
      </c>
      <c r="E38" s="164"/>
      <c r="F38" s="164"/>
      <c r="G38" s="165"/>
      <c r="H38" s="77" t="s">
        <v>77</v>
      </c>
      <c r="I38" s="161" t="s">
        <v>78</v>
      </c>
      <c r="J38" s="162"/>
      <c r="K38" s="157" t="s">
        <v>79</v>
      </c>
      <c r="L38" s="158"/>
    </row>
    <row r="39" spans="1:12" ht="12.75">
      <c r="A39" s="12">
        <v>1</v>
      </c>
      <c r="B39" s="11" t="s">
        <v>287</v>
      </c>
      <c r="C39" s="12">
        <v>1</v>
      </c>
      <c r="D39" s="145" t="s">
        <v>292</v>
      </c>
      <c r="E39" s="149"/>
      <c r="F39" s="149"/>
      <c r="G39" s="146"/>
      <c r="H39" s="134" t="s">
        <v>304</v>
      </c>
      <c r="I39" s="147" t="s">
        <v>305</v>
      </c>
      <c r="J39" s="146"/>
      <c r="K39" s="147">
        <v>40946</v>
      </c>
      <c r="L39" s="146"/>
    </row>
    <row r="40" spans="1:12" ht="12.75">
      <c r="A40" s="12">
        <v>2</v>
      </c>
      <c r="B40" s="11" t="s">
        <v>293</v>
      </c>
      <c r="C40" s="12">
        <v>1</v>
      </c>
      <c r="D40" s="151" t="s">
        <v>294</v>
      </c>
      <c r="E40" s="152"/>
      <c r="F40" s="152"/>
      <c r="G40" s="153"/>
      <c r="H40" s="134" t="s">
        <v>303</v>
      </c>
      <c r="I40" s="147" t="s">
        <v>302</v>
      </c>
      <c r="J40" s="146"/>
      <c r="K40" s="147">
        <v>40730</v>
      </c>
      <c r="L40" s="146"/>
    </row>
    <row r="41" spans="1:12" ht="12.75">
      <c r="A41" s="12">
        <v>3</v>
      </c>
      <c r="B41" s="11" t="s">
        <v>295</v>
      </c>
      <c r="C41" s="12">
        <v>1</v>
      </c>
      <c r="D41" s="145" t="s">
        <v>296</v>
      </c>
      <c r="E41" s="149"/>
      <c r="F41" s="149"/>
      <c r="G41" s="146"/>
      <c r="H41" s="134" t="s">
        <v>304</v>
      </c>
      <c r="I41" s="145" t="s">
        <v>306</v>
      </c>
      <c r="J41" s="146"/>
      <c r="K41" s="147">
        <v>40345</v>
      </c>
      <c r="L41" s="146"/>
    </row>
    <row r="42" spans="1:12" ht="12.75">
      <c r="A42" s="12">
        <v>4</v>
      </c>
      <c r="B42" s="11" t="s">
        <v>284</v>
      </c>
      <c r="C42" s="12">
        <v>1</v>
      </c>
      <c r="D42" s="151" t="s">
        <v>297</v>
      </c>
      <c r="E42" s="152"/>
      <c r="F42" s="152"/>
      <c r="G42" s="153"/>
      <c r="H42" s="134" t="s">
        <v>304</v>
      </c>
      <c r="I42" s="145" t="s">
        <v>307</v>
      </c>
      <c r="J42" s="146"/>
      <c r="K42" s="147">
        <v>40739</v>
      </c>
      <c r="L42" s="146"/>
    </row>
    <row r="43" spans="1:12" ht="12.75">
      <c r="A43" s="12">
        <v>5</v>
      </c>
      <c r="B43" s="11" t="s">
        <v>298</v>
      </c>
      <c r="C43" s="12">
        <v>1</v>
      </c>
      <c r="D43" s="145" t="s">
        <v>299</v>
      </c>
      <c r="E43" s="149"/>
      <c r="F43" s="149"/>
      <c r="G43" s="146"/>
      <c r="H43" s="134" t="s">
        <v>304</v>
      </c>
      <c r="I43" s="147" t="s">
        <v>308</v>
      </c>
      <c r="J43" s="146"/>
      <c r="K43" s="147">
        <v>41533</v>
      </c>
      <c r="L43" s="146"/>
    </row>
    <row r="44" spans="1:12" ht="12.75">
      <c r="A44" s="12">
        <v>6</v>
      </c>
      <c r="B44" s="11" t="s">
        <v>300</v>
      </c>
      <c r="C44" s="12">
        <v>1</v>
      </c>
      <c r="D44" s="151" t="s">
        <v>301</v>
      </c>
      <c r="E44" s="152"/>
      <c r="F44" s="152"/>
      <c r="G44" s="153"/>
      <c r="H44" s="135" t="s">
        <v>309</v>
      </c>
      <c r="I44" s="148" t="s">
        <v>308</v>
      </c>
      <c r="J44" s="146"/>
      <c r="K44" s="147">
        <v>41540</v>
      </c>
      <c r="L44" s="146"/>
    </row>
    <row r="45" spans="1:12" ht="12.75">
      <c r="A45" s="11"/>
      <c r="B45" s="11"/>
      <c r="C45" s="12"/>
      <c r="D45" s="145"/>
      <c r="E45" s="149"/>
      <c r="F45" s="149"/>
      <c r="G45" s="146"/>
      <c r="H45" s="11"/>
      <c r="I45" s="145"/>
      <c r="J45" s="146"/>
      <c r="K45" s="145"/>
      <c r="L45" s="146"/>
    </row>
    <row r="46" spans="1:12" ht="12.75">
      <c r="A46" s="11"/>
      <c r="B46" s="11"/>
      <c r="C46" s="12"/>
      <c r="D46" s="151"/>
      <c r="E46" s="152"/>
      <c r="F46" s="152"/>
      <c r="G46" s="153"/>
      <c r="H46" s="11"/>
      <c r="I46" s="145"/>
      <c r="J46" s="146"/>
      <c r="K46" s="145"/>
      <c r="L46" s="146"/>
    </row>
    <row r="47" spans="1:12" ht="12.75">
      <c r="A47" s="11"/>
      <c r="B47" s="11"/>
      <c r="C47" s="12"/>
      <c r="D47" s="145"/>
      <c r="E47" s="149"/>
      <c r="F47" s="149"/>
      <c r="G47" s="146"/>
      <c r="H47" s="11"/>
      <c r="I47" s="145"/>
      <c r="J47" s="146"/>
      <c r="K47" s="145"/>
      <c r="L47" s="146"/>
    </row>
    <row r="48" spans="1:12" ht="12.75">
      <c r="A48" s="11"/>
      <c r="B48" s="11"/>
      <c r="C48" s="12"/>
      <c r="D48" s="151"/>
      <c r="E48" s="152"/>
      <c r="F48" s="152"/>
      <c r="G48" s="153"/>
      <c r="H48" s="11"/>
      <c r="I48" s="145"/>
      <c r="J48" s="146"/>
      <c r="K48" s="145"/>
      <c r="L48" s="146"/>
    </row>
    <row r="49" spans="1:12" ht="12.75">
      <c r="A49" s="11"/>
      <c r="B49" s="11"/>
      <c r="C49" s="12"/>
      <c r="D49" s="145"/>
      <c r="E49" s="149"/>
      <c r="F49" s="149"/>
      <c r="G49" s="146"/>
      <c r="H49" s="11"/>
      <c r="I49" s="145"/>
      <c r="J49" s="146"/>
      <c r="K49" s="145"/>
      <c r="L49" s="146"/>
    </row>
    <row r="50" spans="1:12" ht="12.75">
      <c r="A50" s="11"/>
      <c r="B50" s="11"/>
      <c r="C50" s="12"/>
      <c r="D50" s="150"/>
      <c r="E50" s="150"/>
      <c r="F50" s="150"/>
      <c r="G50" s="150"/>
      <c r="H50" s="11"/>
      <c r="I50" s="145"/>
      <c r="J50" s="146"/>
      <c r="K50" s="145"/>
      <c r="L50" s="146"/>
    </row>
    <row r="52" ht="12.75">
      <c r="A52" t="s">
        <v>81</v>
      </c>
    </row>
    <row r="54" spans="9:11" ht="12.75">
      <c r="I54" s="144" t="s">
        <v>166</v>
      </c>
      <c r="J54" s="144"/>
      <c r="K54" s="144"/>
    </row>
    <row r="55" spans="9:11" ht="12.75">
      <c r="I55" s="144" t="s">
        <v>42</v>
      </c>
      <c r="J55" s="144"/>
      <c r="K55" s="144"/>
    </row>
    <row r="56" spans="9:11" ht="12.75">
      <c r="I56" s="144" t="s">
        <v>73</v>
      </c>
      <c r="J56" s="144"/>
      <c r="K56" s="144"/>
    </row>
  </sheetData>
  <sheetProtection/>
  <mergeCells count="111">
    <mergeCell ref="A13:A14"/>
    <mergeCell ref="I13:L13"/>
    <mergeCell ref="B13:B14"/>
    <mergeCell ref="C13:E14"/>
    <mergeCell ref="F13:G14"/>
    <mergeCell ref="H13:H14"/>
    <mergeCell ref="I4:L4"/>
    <mergeCell ref="C7:D8"/>
    <mergeCell ref="A7:A8"/>
    <mergeCell ref="C4:D4"/>
    <mergeCell ref="A5:B5"/>
    <mergeCell ref="C5:D5"/>
    <mergeCell ref="F4:G4"/>
    <mergeCell ref="F5:G5"/>
    <mergeCell ref="B7:B8"/>
    <mergeCell ref="E7:E8"/>
    <mergeCell ref="C9:D9"/>
    <mergeCell ref="C10:D10"/>
    <mergeCell ref="C11:D11"/>
    <mergeCell ref="A12:B12"/>
    <mergeCell ref="I38:J38"/>
    <mergeCell ref="D38:G38"/>
    <mergeCell ref="C37:I37"/>
    <mergeCell ref="C23:E23"/>
    <mergeCell ref="H36:L36"/>
    <mergeCell ref="C27:E27"/>
    <mergeCell ref="C34:E34"/>
    <mergeCell ref="F26:G26"/>
    <mergeCell ref="F31:G31"/>
    <mergeCell ref="F32:G32"/>
    <mergeCell ref="F33:G33"/>
    <mergeCell ref="F34:G34"/>
    <mergeCell ref="C30:E30"/>
    <mergeCell ref="C33:E33"/>
    <mergeCell ref="C21:E21"/>
    <mergeCell ref="C25:E25"/>
    <mergeCell ref="F15:G15"/>
    <mergeCell ref="F16:G16"/>
    <mergeCell ref="C28:E28"/>
    <mergeCell ref="C29:E29"/>
    <mergeCell ref="F25:G25"/>
    <mergeCell ref="C26:E26"/>
    <mergeCell ref="A2:K2"/>
    <mergeCell ref="A3:B3"/>
    <mergeCell ref="C3:D3"/>
    <mergeCell ref="F27:G27"/>
    <mergeCell ref="F17:G17"/>
    <mergeCell ref="F18:G18"/>
    <mergeCell ref="F24:G24"/>
    <mergeCell ref="C19:E19"/>
    <mergeCell ref="C24:E24"/>
    <mergeCell ref="C20:E20"/>
    <mergeCell ref="K38:L38"/>
    <mergeCell ref="F28:G28"/>
    <mergeCell ref="F29:G29"/>
    <mergeCell ref="C35:E35"/>
    <mergeCell ref="C22:E22"/>
    <mergeCell ref="C31:E31"/>
    <mergeCell ref="C32:E32"/>
    <mergeCell ref="F23:G23"/>
    <mergeCell ref="F30:G30"/>
    <mergeCell ref="F35:G35"/>
    <mergeCell ref="F7:F8"/>
    <mergeCell ref="A4:B4"/>
    <mergeCell ref="F19:G19"/>
    <mergeCell ref="F20:G20"/>
    <mergeCell ref="F21:G21"/>
    <mergeCell ref="F22:G22"/>
    <mergeCell ref="C15:E15"/>
    <mergeCell ref="C16:E16"/>
    <mergeCell ref="C17:E17"/>
    <mergeCell ref="C18:E18"/>
    <mergeCell ref="D40:G40"/>
    <mergeCell ref="D41:G41"/>
    <mergeCell ref="D42:G42"/>
    <mergeCell ref="D43:G43"/>
    <mergeCell ref="D48:G48"/>
    <mergeCell ref="D39:G39"/>
    <mergeCell ref="D49:G49"/>
    <mergeCell ref="D50:G50"/>
    <mergeCell ref="D44:G44"/>
    <mergeCell ref="D45:G45"/>
    <mergeCell ref="D46:G46"/>
    <mergeCell ref="D47:G47"/>
    <mergeCell ref="I39:J39"/>
    <mergeCell ref="I40:J40"/>
    <mergeCell ref="I41:J41"/>
    <mergeCell ref="I42:J42"/>
    <mergeCell ref="K43:L43"/>
    <mergeCell ref="K44:L44"/>
    <mergeCell ref="K39:L39"/>
    <mergeCell ref="K40:L40"/>
    <mergeCell ref="K41:L41"/>
    <mergeCell ref="K42:L42"/>
    <mergeCell ref="K45:L45"/>
    <mergeCell ref="I47:J47"/>
    <mergeCell ref="I46:J46"/>
    <mergeCell ref="K46:L46"/>
    <mergeCell ref="K47:L47"/>
    <mergeCell ref="I43:J43"/>
    <mergeCell ref="I44:J44"/>
    <mergeCell ref="I45:J45"/>
    <mergeCell ref="I56:K56"/>
    <mergeCell ref="K50:L50"/>
    <mergeCell ref="K48:L48"/>
    <mergeCell ref="K49:L49"/>
    <mergeCell ref="I54:K54"/>
    <mergeCell ref="I55:K55"/>
    <mergeCell ref="I48:J48"/>
    <mergeCell ref="I49:J49"/>
    <mergeCell ref="I50:J50"/>
  </mergeCells>
  <hyperlinks>
    <hyperlink ref="A1" location="AnaSayfa!A1" display="AnaSayfa!A1"/>
  </hyperlinks>
  <printOptions horizontalCentered="1"/>
  <pageMargins left="0" right="0" top="0" bottom="0.54" header="0.24" footer="0.39"/>
  <pageSetup horizontalDpi="600" verticalDpi="600" orientation="portrait" paperSize="9" r:id="rId1"/>
  <headerFooter alignWithMargins="0">
    <oddFooter>&amp;R&amp;8Yenimahalle İlçe Milli Eğitim Müdürlüğü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F4" sqref="F4:G4"/>
    </sheetView>
  </sheetViews>
  <sheetFormatPr defaultColWidth="9.140625" defaultRowHeight="12.75"/>
  <cols>
    <col min="3" max="3" width="3.8515625" style="0" customWidth="1"/>
    <col min="4" max="4" width="12.421875" style="0" customWidth="1"/>
    <col min="5" max="5" width="0.13671875" style="0" customWidth="1"/>
    <col min="6" max="6" width="8.57421875" style="0" customWidth="1"/>
    <col min="7" max="7" width="13.8515625" style="0" customWidth="1"/>
    <col min="8" max="8" width="3.00390625" style="0" customWidth="1"/>
    <col min="9" max="9" width="11.7109375" style="0" customWidth="1"/>
    <col min="10" max="10" width="5.00390625" style="0" customWidth="1"/>
    <col min="11" max="11" width="22.8515625" style="0" customWidth="1"/>
  </cols>
  <sheetData>
    <row r="1" ht="12.75">
      <c r="A1" s="32" t="s">
        <v>189</v>
      </c>
    </row>
    <row r="2" spans="3:11" ht="12.75">
      <c r="C2" s="197" t="s">
        <v>33</v>
      </c>
      <c r="D2" s="197"/>
      <c r="E2" s="197"/>
      <c r="F2" s="197"/>
      <c r="G2" s="197"/>
      <c r="H2" s="197"/>
      <c r="K2" s="70" t="s">
        <v>34</v>
      </c>
    </row>
    <row r="3" spans="3:8" ht="12.75">
      <c r="C3" s="20"/>
      <c r="D3" s="20"/>
      <c r="E3" s="20"/>
      <c r="F3" s="20"/>
      <c r="G3" s="20"/>
      <c r="H3" s="20"/>
    </row>
    <row r="4" spans="1:11" ht="12.75">
      <c r="A4" t="s">
        <v>1</v>
      </c>
      <c r="D4" s="12">
        <f>AnaSayfa!B10</f>
        <v>976454</v>
      </c>
      <c r="F4" s="198" t="str">
        <f>AnaSayfa!B11</f>
        <v>ATATÜRK İLKOKULU</v>
      </c>
      <c r="G4" s="199"/>
      <c r="H4" t="s">
        <v>3</v>
      </c>
      <c r="I4" s="11" t="str">
        <f>AnaSayfa!B8</f>
        <v>SİVAS</v>
      </c>
      <c r="J4" t="s">
        <v>4</v>
      </c>
      <c r="K4" s="11" t="str">
        <f>AnaSayfa!B9</f>
        <v>KOYULHİSAR</v>
      </c>
    </row>
    <row r="5" spans="1:11" ht="12.75">
      <c r="A5" t="s">
        <v>2</v>
      </c>
      <c r="D5" s="16"/>
      <c r="F5" s="145">
        <f>AnaSayfa!B12</f>
        <v>0</v>
      </c>
      <c r="G5" s="146"/>
      <c r="H5" s="24" t="s">
        <v>35</v>
      </c>
      <c r="K5" s="11">
        <f>AnaSayfa!B14</f>
        <v>0</v>
      </c>
    </row>
    <row r="7" spans="1:11" ht="12.75">
      <c r="A7" s="16" t="s">
        <v>9</v>
      </c>
      <c r="B7" s="16" t="s">
        <v>36</v>
      </c>
      <c r="C7" s="200" t="s">
        <v>36</v>
      </c>
      <c r="D7" s="154"/>
      <c r="E7" s="2"/>
      <c r="F7" s="25" t="s">
        <v>7</v>
      </c>
      <c r="G7" s="145" t="s">
        <v>37</v>
      </c>
      <c r="H7" s="149"/>
      <c r="I7" s="149"/>
      <c r="J7" s="149"/>
      <c r="K7" s="146"/>
    </row>
    <row r="8" spans="1:11" ht="12.75">
      <c r="A8" s="19" t="s">
        <v>10</v>
      </c>
      <c r="B8" s="19" t="s">
        <v>38</v>
      </c>
      <c r="C8" s="201" t="s">
        <v>39</v>
      </c>
      <c r="D8" s="155"/>
      <c r="E8" s="26"/>
      <c r="F8" s="19" t="s">
        <v>8</v>
      </c>
      <c r="G8" s="145" t="s">
        <v>40</v>
      </c>
      <c r="H8" s="146"/>
      <c r="I8" s="11" t="s">
        <v>41</v>
      </c>
      <c r="J8" s="145" t="s">
        <v>42</v>
      </c>
      <c r="K8" s="146"/>
    </row>
    <row r="9" spans="1:11" ht="12.75">
      <c r="A9" s="12">
        <v>1</v>
      </c>
      <c r="B9" s="12">
        <v>2143</v>
      </c>
      <c r="C9" s="148" t="s">
        <v>287</v>
      </c>
      <c r="D9" s="146"/>
      <c r="E9" s="11"/>
      <c r="F9" s="12">
        <v>1</v>
      </c>
      <c r="G9" s="145">
        <v>19967709840</v>
      </c>
      <c r="H9" s="146"/>
      <c r="I9" s="12">
        <v>43</v>
      </c>
      <c r="J9" s="148" t="s">
        <v>292</v>
      </c>
      <c r="K9" s="146"/>
    </row>
    <row r="10" spans="1:11" ht="12.75">
      <c r="A10" s="12">
        <v>2</v>
      </c>
      <c r="B10" s="12">
        <v>1715</v>
      </c>
      <c r="C10" s="148" t="s">
        <v>293</v>
      </c>
      <c r="D10" s="146"/>
      <c r="E10" s="11"/>
      <c r="F10" s="12">
        <v>1</v>
      </c>
      <c r="G10" s="145">
        <v>34973022684</v>
      </c>
      <c r="H10" s="146"/>
      <c r="I10" s="12">
        <v>151</v>
      </c>
      <c r="J10" s="148" t="s">
        <v>294</v>
      </c>
      <c r="K10" s="146"/>
    </row>
    <row r="11" spans="1:11" ht="12.75">
      <c r="A11" s="12">
        <v>3</v>
      </c>
      <c r="B11" s="12">
        <v>1386</v>
      </c>
      <c r="C11" s="148" t="s">
        <v>310</v>
      </c>
      <c r="D11" s="146"/>
      <c r="E11" s="11"/>
      <c r="F11" s="12">
        <v>1</v>
      </c>
      <c r="G11" s="145">
        <v>58588368258</v>
      </c>
      <c r="H11" s="146"/>
      <c r="I11" s="12">
        <v>107</v>
      </c>
      <c r="J11" s="148" t="s">
        <v>296</v>
      </c>
      <c r="K11" s="146"/>
    </row>
    <row r="12" spans="1:11" ht="12.75">
      <c r="A12" s="12">
        <v>4</v>
      </c>
      <c r="B12" s="12">
        <v>1524</v>
      </c>
      <c r="C12" s="148" t="s">
        <v>284</v>
      </c>
      <c r="D12" s="146"/>
      <c r="E12" s="11"/>
      <c r="F12" s="12">
        <v>1</v>
      </c>
      <c r="G12" s="145">
        <v>10543632330</v>
      </c>
      <c r="H12" s="146"/>
      <c r="I12" s="12">
        <v>62</v>
      </c>
      <c r="J12" s="148" t="s">
        <v>297</v>
      </c>
      <c r="K12" s="146"/>
    </row>
    <row r="13" spans="1:11" ht="12.75">
      <c r="A13" s="12">
        <v>5</v>
      </c>
      <c r="B13" s="12">
        <v>2510</v>
      </c>
      <c r="C13" s="148" t="s">
        <v>311</v>
      </c>
      <c r="D13" s="146"/>
      <c r="E13" s="11"/>
      <c r="F13" s="12">
        <v>1</v>
      </c>
      <c r="G13" s="145">
        <v>12287953726</v>
      </c>
      <c r="H13" s="146"/>
      <c r="I13" s="12">
        <v>15</v>
      </c>
      <c r="J13" s="148" t="s">
        <v>299</v>
      </c>
      <c r="K13" s="146"/>
    </row>
    <row r="14" spans="1:11" ht="12.75">
      <c r="A14" s="12">
        <v>6</v>
      </c>
      <c r="B14" s="12">
        <v>1245</v>
      </c>
      <c r="C14" s="148" t="s">
        <v>312</v>
      </c>
      <c r="D14" s="146"/>
      <c r="E14" s="11"/>
      <c r="F14" s="12">
        <v>1</v>
      </c>
      <c r="G14" s="145">
        <v>47179784546</v>
      </c>
      <c r="H14" s="146"/>
      <c r="I14" s="12">
        <v>133</v>
      </c>
      <c r="J14" s="148" t="s">
        <v>301</v>
      </c>
      <c r="K14" s="146"/>
    </row>
    <row r="15" spans="1:11" ht="12.75">
      <c r="A15" s="12"/>
      <c r="B15" s="11"/>
      <c r="C15" s="145"/>
      <c r="D15" s="146"/>
      <c r="E15" s="11"/>
      <c r="F15" s="11"/>
      <c r="G15" s="145"/>
      <c r="H15" s="146"/>
      <c r="I15" s="11"/>
      <c r="J15" s="145"/>
      <c r="K15" s="146"/>
    </row>
    <row r="16" spans="1:11" ht="12.75">
      <c r="A16" s="11"/>
      <c r="B16" s="11"/>
      <c r="C16" s="145"/>
      <c r="D16" s="146"/>
      <c r="E16" s="11"/>
      <c r="F16" s="11"/>
      <c r="G16" s="145"/>
      <c r="H16" s="146"/>
      <c r="I16" s="11"/>
      <c r="J16" s="145"/>
      <c r="K16" s="146"/>
    </row>
    <row r="17" spans="1:11" ht="12.75">
      <c r="A17" s="11"/>
      <c r="B17" s="11"/>
      <c r="C17" s="145"/>
      <c r="D17" s="146"/>
      <c r="E17" s="11"/>
      <c r="F17" s="11"/>
      <c r="G17" s="145"/>
      <c r="H17" s="146"/>
      <c r="I17" s="11"/>
      <c r="J17" s="145"/>
      <c r="K17" s="146"/>
    </row>
    <row r="18" spans="1:11" ht="12.75">
      <c r="A18" s="11"/>
      <c r="B18" s="11"/>
      <c r="C18" s="145"/>
      <c r="D18" s="146"/>
      <c r="E18" s="11"/>
      <c r="F18" s="11"/>
      <c r="G18" s="145"/>
      <c r="H18" s="146"/>
      <c r="I18" s="11"/>
      <c r="J18" s="145"/>
      <c r="K18" s="146"/>
    </row>
    <row r="19" spans="1:11" ht="12.75">
      <c r="A19" s="11"/>
      <c r="B19" s="11"/>
      <c r="C19" s="145"/>
      <c r="D19" s="146"/>
      <c r="E19" s="11"/>
      <c r="F19" s="11"/>
      <c r="G19" s="145"/>
      <c r="H19" s="146"/>
      <c r="I19" s="11"/>
      <c r="J19" s="145"/>
      <c r="K19" s="146"/>
    </row>
    <row r="20" spans="1:11" ht="12.75">
      <c r="A20" s="11"/>
      <c r="B20" s="11"/>
      <c r="C20" s="145"/>
      <c r="D20" s="146"/>
      <c r="E20" s="11"/>
      <c r="F20" s="11"/>
      <c r="G20" s="145"/>
      <c r="H20" s="146"/>
      <c r="I20" s="11"/>
      <c r="J20" s="145"/>
      <c r="K20" s="146"/>
    </row>
    <row r="21" spans="1:11" ht="12.75">
      <c r="A21" s="11"/>
      <c r="B21" s="11"/>
      <c r="C21" s="145"/>
      <c r="D21" s="146"/>
      <c r="E21" s="11"/>
      <c r="F21" s="11"/>
      <c r="G21" s="145"/>
      <c r="H21" s="146"/>
      <c r="I21" s="11"/>
      <c r="J21" s="145"/>
      <c r="K21" s="146"/>
    </row>
    <row r="22" spans="1:11" ht="12.75">
      <c r="A22" s="11"/>
      <c r="B22" s="11"/>
      <c r="C22" s="145"/>
      <c r="D22" s="146"/>
      <c r="E22" s="11"/>
      <c r="F22" s="11"/>
      <c r="G22" s="145"/>
      <c r="H22" s="146"/>
      <c r="I22" s="11"/>
      <c r="J22" s="145"/>
      <c r="K22" s="146"/>
    </row>
    <row r="23" spans="1:11" ht="12.75">
      <c r="A23" s="11"/>
      <c r="B23" s="11"/>
      <c r="C23" s="145"/>
      <c r="D23" s="146"/>
      <c r="E23" s="11"/>
      <c r="F23" s="11"/>
      <c r="G23" s="145"/>
      <c r="H23" s="146"/>
      <c r="I23" s="11"/>
      <c r="J23" s="145"/>
      <c r="K23" s="146"/>
    </row>
    <row r="24" spans="1:11" ht="12.75">
      <c r="A24" s="11"/>
      <c r="B24" s="11"/>
      <c r="C24" s="145"/>
      <c r="D24" s="146"/>
      <c r="E24" s="11"/>
      <c r="F24" s="11"/>
      <c r="G24" s="145"/>
      <c r="H24" s="146"/>
      <c r="I24" s="11"/>
      <c r="J24" s="145"/>
      <c r="K24" s="146"/>
    </row>
    <row r="25" spans="1:11" ht="12.75">
      <c r="A25" s="11"/>
      <c r="B25" s="11"/>
      <c r="C25" s="145"/>
      <c r="D25" s="146"/>
      <c r="E25" s="11"/>
      <c r="F25" s="11"/>
      <c r="G25" s="145"/>
      <c r="H25" s="146"/>
      <c r="I25" s="11"/>
      <c r="J25" s="145"/>
      <c r="K25" s="146"/>
    </row>
    <row r="26" spans="1:11" ht="12.75">
      <c r="A26" s="11"/>
      <c r="B26" s="11"/>
      <c r="C26" s="145"/>
      <c r="D26" s="146"/>
      <c r="E26" s="11"/>
      <c r="F26" s="11"/>
      <c r="G26" s="145"/>
      <c r="H26" s="146"/>
      <c r="I26" s="11"/>
      <c r="J26" s="145"/>
      <c r="K26" s="146"/>
    </row>
    <row r="27" spans="1:11" ht="12.75">
      <c r="A27" s="11"/>
      <c r="B27" s="11"/>
      <c r="C27" s="145"/>
      <c r="D27" s="146"/>
      <c r="E27" s="11"/>
      <c r="F27" s="11"/>
      <c r="G27" s="145"/>
      <c r="H27" s="146"/>
      <c r="I27" s="11"/>
      <c r="J27" s="145"/>
      <c r="K27" s="146"/>
    </row>
    <row r="28" spans="1:11" ht="12.75">
      <c r="A28" s="11"/>
      <c r="B28" s="11"/>
      <c r="C28" s="145"/>
      <c r="D28" s="146"/>
      <c r="E28" s="11"/>
      <c r="F28" s="11"/>
      <c r="G28" s="145"/>
      <c r="H28" s="146"/>
      <c r="I28" s="11"/>
      <c r="J28" s="145"/>
      <c r="K28" s="146"/>
    </row>
    <row r="29" spans="1:11" ht="12.75">
      <c r="A29" s="11"/>
      <c r="B29" s="11"/>
      <c r="C29" s="145"/>
      <c r="D29" s="146"/>
      <c r="E29" s="11"/>
      <c r="F29" s="11"/>
      <c r="G29" s="145"/>
      <c r="H29" s="146"/>
      <c r="I29" s="11"/>
      <c r="J29" s="145"/>
      <c r="K29" s="146"/>
    </row>
    <row r="30" spans="1:11" ht="12.75">
      <c r="A30" s="11"/>
      <c r="B30" s="11"/>
      <c r="C30" s="145"/>
      <c r="D30" s="146"/>
      <c r="E30" s="11"/>
      <c r="F30" s="11"/>
      <c r="G30" s="145"/>
      <c r="H30" s="146"/>
      <c r="I30" s="11"/>
      <c r="J30" s="145"/>
      <c r="K30" s="146"/>
    </row>
    <row r="31" spans="1:11" ht="12.75">
      <c r="A31" s="11"/>
      <c r="B31" s="11"/>
      <c r="C31" s="145"/>
      <c r="D31" s="146"/>
      <c r="E31" s="11"/>
      <c r="F31" s="11"/>
      <c r="G31" s="145"/>
      <c r="H31" s="146"/>
      <c r="I31" s="11"/>
      <c r="J31" s="145"/>
      <c r="K31" s="146"/>
    </row>
    <row r="32" spans="1:11" ht="12.75">
      <c r="A32" s="11"/>
      <c r="B32" s="11"/>
      <c r="C32" s="145"/>
      <c r="D32" s="146"/>
      <c r="E32" s="11"/>
      <c r="F32" s="11"/>
      <c r="G32" s="145"/>
      <c r="H32" s="146"/>
      <c r="I32" s="11"/>
      <c r="J32" s="145"/>
      <c r="K32" s="146"/>
    </row>
    <row r="33" spans="1:11" ht="12.75">
      <c r="A33" s="11"/>
      <c r="B33" s="11"/>
      <c r="C33" s="145"/>
      <c r="D33" s="146"/>
      <c r="E33" s="11"/>
      <c r="F33" s="11"/>
      <c r="G33" s="145"/>
      <c r="H33" s="146"/>
      <c r="I33" s="11"/>
      <c r="J33" s="145"/>
      <c r="K33" s="146"/>
    </row>
    <row r="34" spans="1:11" ht="12.75">
      <c r="A34" s="11"/>
      <c r="B34" s="11"/>
      <c r="C34" s="145"/>
      <c r="D34" s="146"/>
      <c r="E34" s="11"/>
      <c r="F34" s="11"/>
      <c r="G34" s="145"/>
      <c r="H34" s="146"/>
      <c r="I34" s="11"/>
      <c r="J34" s="145"/>
      <c r="K34" s="146"/>
    </row>
    <row r="35" spans="1:11" ht="12.75">
      <c r="A35" s="11"/>
      <c r="B35" s="11"/>
      <c r="C35" s="145"/>
      <c r="D35" s="146"/>
      <c r="E35" s="11"/>
      <c r="F35" s="11"/>
      <c r="G35" s="145"/>
      <c r="H35" s="146"/>
      <c r="I35" s="11"/>
      <c r="J35" s="145"/>
      <c r="K35" s="146"/>
    </row>
    <row r="36" spans="1:11" ht="12.75">
      <c r="A36" s="11"/>
      <c r="B36" s="11"/>
      <c r="C36" s="145"/>
      <c r="D36" s="146"/>
      <c r="E36" s="11"/>
      <c r="F36" s="11"/>
      <c r="G36" s="145"/>
      <c r="H36" s="146"/>
      <c r="I36" s="11"/>
      <c r="J36" s="145"/>
      <c r="K36" s="146"/>
    </row>
    <row r="37" spans="1:11" ht="12.75">
      <c r="A37" s="11"/>
      <c r="B37" s="11"/>
      <c r="C37" s="145"/>
      <c r="D37" s="146"/>
      <c r="E37" s="11"/>
      <c r="F37" s="11"/>
      <c r="G37" s="145"/>
      <c r="H37" s="146"/>
      <c r="I37" s="11"/>
      <c r="J37" s="145"/>
      <c r="K37" s="146"/>
    </row>
    <row r="38" spans="1:11" ht="12.75">
      <c r="A38" s="11"/>
      <c r="B38" s="11"/>
      <c r="C38" s="145"/>
      <c r="D38" s="146"/>
      <c r="E38" s="11"/>
      <c r="F38" s="11"/>
      <c r="G38" s="145"/>
      <c r="H38" s="146"/>
      <c r="I38" s="11"/>
      <c r="J38" s="145"/>
      <c r="K38" s="146"/>
    </row>
    <row r="39" spans="1:11" ht="12.75">
      <c r="A39" s="11"/>
      <c r="B39" s="11"/>
      <c r="C39" s="145"/>
      <c r="D39" s="146"/>
      <c r="E39" s="11"/>
      <c r="F39" s="11"/>
      <c r="G39" s="145"/>
      <c r="H39" s="146"/>
      <c r="I39" s="11"/>
      <c r="J39" s="145"/>
      <c r="K39" s="146"/>
    </row>
    <row r="40" spans="1:11" ht="12.75">
      <c r="A40" s="11"/>
      <c r="B40" s="11"/>
      <c r="C40" s="145"/>
      <c r="D40" s="146"/>
      <c r="E40" s="11"/>
      <c r="F40" s="11"/>
      <c r="G40" s="145"/>
      <c r="H40" s="146"/>
      <c r="I40" s="11"/>
      <c r="J40" s="145"/>
      <c r="K40" s="146"/>
    </row>
    <row r="41" spans="1:11" ht="12.75">
      <c r="A41" s="11"/>
      <c r="B41" s="11"/>
      <c r="C41" s="145"/>
      <c r="D41" s="146"/>
      <c r="E41" s="11"/>
      <c r="F41" s="11"/>
      <c r="G41" s="145"/>
      <c r="H41" s="146"/>
      <c r="I41" s="11"/>
      <c r="J41" s="145"/>
      <c r="K41" s="146"/>
    </row>
    <row r="42" spans="1:11" ht="12.75">
      <c r="A42" s="11"/>
      <c r="B42" s="11"/>
      <c r="C42" s="145"/>
      <c r="D42" s="146"/>
      <c r="E42" s="11"/>
      <c r="F42" s="11"/>
      <c r="G42" s="145"/>
      <c r="H42" s="146"/>
      <c r="I42" s="11"/>
      <c r="J42" s="145"/>
      <c r="K42" s="146"/>
    </row>
    <row r="44" ht="12.75">
      <c r="A44" t="s">
        <v>43</v>
      </c>
    </row>
    <row r="47" ht="12.75">
      <c r="A47" t="s">
        <v>44</v>
      </c>
    </row>
    <row r="48" spans="1:9" ht="12.75">
      <c r="A48" t="s">
        <v>69</v>
      </c>
      <c r="I48" t="s">
        <v>46</v>
      </c>
    </row>
    <row r="52" ht="12.75">
      <c r="A52" t="s">
        <v>47</v>
      </c>
    </row>
  </sheetData>
  <sheetProtection/>
  <mergeCells count="110">
    <mergeCell ref="C2:H2"/>
    <mergeCell ref="F4:G4"/>
    <mergeCell ref="F5:G5"/>
    <mergeCell ref="C7:D7"/>
    <mergeCell ref="G7:K7"/>
    <mergeCell ref="C8:D8"/>
    <mergeCell ref="G8:H8"/>
    <mergeCell ref="J8:K8"/>
    <mergeCell ref="C9:D9"/>
    <mergeCell ref="G9:H9"/>
    <mergeCell ref="J9:K9"/>
    <mergeCell ref="C10:D10"/>
    <mergeCell ref="G10:H10"/>
    <mergeCell ref="J10:K10"/>
    <mergeCell ref="C11:D11"/>
    <mergeCell ref="G11:H11"/>
    <mergeCell ref="J11:K11"/>
    <mergeCell ref="C12:D12"/>
    <mergeCell ref="G12:H12"/>
    <mergeCell ref="J12:K12"/>
    <mergeCell ref="C13:D13"/>
    <mergeCell ref="G13:H13"/>
    <mergeCell ref="J13:K13"/>
    <mergeCell ref="C14:D14"/>
    <mergeCell ref="G14:H14"/>
    <mergeCell ref="J14:K14"/>
    <mergeCell ref="C15:D15"/>
    <mergeCell ref="G15:H15"/>
    <mergeCell ref="J15:K15"/>
    <mergeCell ref="C16:D16"/>
    <mergeCell ref="G16:H16"/>
    <mergeCell ref="J16:K16"/>
    <mergeCell ref="C17:D17"/>
    <mergeCell ref="G17:H17"/>
    <mergeCell ref="J17:K17"/>
    <mergeCell ref="C18:D18"/>
    <mergeCell ref="G18:H18"/>
    <mergeCell ref="J18:K18"/>
    <mergeCell ref="C19:D19"/>
    <mergeCell ref="G19:H19"/>
    <mergeCell ref="J19:K19"/>
    <mergeCell ref="C20:D20"/>
    <mergeCell ref="G20:H20"/>
    <mergeCell ref="J20:K20"/>
    <mergeCell ref="C21:D21"/>
    <mergeCell ref="G21:H21"/>
    <mergeCell ref="J21:K21"/>
    <mergeCell ref="C22:D22"/>
    <mergeCell ref="G22:H22"/>
    <mergeCell ref="J22:K22"/>
    <mergeCell ref="C23:D23"/>
    <mergeCell ref="G23:H23"/>
    <mergeCell ref="J23:K23"/>
    <mergeCell ref="C24:D24"/>
    <mergeCell ref="G24:H24"/>
    <mergeCell ref="J24:K24"/>
    <mergeCell ref="C25:D25"/>
    <mergeCell ref="G25:H25"/>
    <mergeCell ref="J25:K25"/>
    <mergeCell ref="C26:D26"/>
    <mergeCell ref="G26:H26"/>
    <mergeCell ref="J26:K26"/>
    <mergeCell ref="C27:D27"/>
    <mergeCell ref="G27:H27"/>
    <mergeCell ref="J27:K27"/>
    <mergeCell ref="C28:D28"/>
    <mergeCell ref="G28:H28"/>
    <mergeCell ref="J28:K28"/>
    <mergeCell ref="C29:D29"/>
    <mergeCell ref="G29:H29"/>
    <mergeCell ref="J29:K29"/>
    <mergeCell ref="C30:D30"/>
    <mergeCell ref="G30:H30"/>
    <mergeCell ref="J30:K30"/>
    <mergeCell ref="C31:D31"/>
    <mergeCell ref="G31:H31"/>
    <mergeCell ref="J31:K31"/>
    <mergeCell ref="C32:D32"/>
    <mergeCell ref="G32:H32"/>
    <mergeCell ref="J32:K32"/>
    <mergeCell ref="C33:D33"/>
    <mergeCell ref="G33:H33"/>
    <mergeCell ref="J33:K33"/>
    <mergeCell ref="C34:D34"/>
    <mergeCell ref="G34:H34"/>
    <mergeCell ref="J34:K34"/>
    <mergeCell ref="C35:D35"/>
    <mergeCell ref="G35:H35"/>
    <mergeCell ref="J35:K35"/>
    <mergeCell ref="C36:D36"/>
    <mergeCell ref="G36:H36"/>
    <mergeCell ref="J36:K36"/>
    <mergeCell ref="J37:K37"/>
    <mergeCell ref="C38:D38"/>
    <mergeCell ref="G38:H38"/>
    <mergeCell ref="J38:K38"/>
    <mergeCell ref="C39:D39"/>
    <mergeCell ref="G39:H39"/>
    <mergeCell ref="J39:K39"/>
    <mergeCell ref="C37:D37"/>
    <mergeCell ref="G37:H37"/>
    <mergeCell ref="C42:D42"/>
    <mergeCell ref="G42:H42"/>
    <mergeCell ref="J42:K42"/>
    <mergeCell ref="C40:D40"/>
    <mergeCell ref="G40:H40"/>
    <mergeCell ref="J40:K40"/>
    <mergeCell ref="C41:D41"/>
    <mergeCell ref="G41:H41"/>
    <mergeCell ref="J41:K41"/>
  </mergeCells>
  <hyperlinks>
    <hyperlink ref="A1" location="AnaSayfa!A1" display="AnaSayfa!A1"/>
  </hyperlinks>
  <printOptions horizontalCentered="1"/>
  <pageMargins left="0" right="0" top="0.984251968503937" bottom="0.984251968503937" header="0.5118110236220472" footer="0.39"/>
  <pageSetup horizontalDpi="600" verticalDpi="600" orientation="portrait" paperSize="9" r:id="rId1"/>
  <headerFooter alignWithMargins="0">
    <oddFooter>&amp;R&amp;8Yenimahalle İlçe Milli Eğitim Müdürlüğü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PageLayoutView="0" workbookViewId="0" topLeftCell="A7">
      <selection activeCell="A1" sqref="A1"/>
    </sheetView>
  </sheetViews>
  <sheetFormatPr defaultColWidth="9.140625" defaultRowHeight="12.75"/>
  <cols>
    <col min="3" max="3" width="3.8515625" style="0" customWidth="1"/>
    <col min="4" max="4" width="12.421875" style="0" customWidth="1"/>
    <col min="5" max="5" width="8.57421875" style="0" customWidth="1"/>
    <col min="6" max="6" width="13.8515625" style="0" customWidth="1"/>
    <col min="7" max="7" width="3.00390625" style="0" customWidth="1"/>
    <col min="8" max="8" width="11.7109375" style="0" customWidth="1"/>
    <col min="9" max="9" width="5.00390625" style="0" customWidth="1"/>
    <col min="10" max="10" width="22.8515625" style="0" customWidth="1"/>
  </cols>
  <sheetData>
    <row r="1" ht="12.75">
      <c r="A1" s="87" t="s">
        <v>189</v>
      </c>
    </row>
    <row r="2" spans="3:10" ht="12.75">
      <c r="C2" s="197" t="s">
        <v>48</v>
      </c>
      <c r="D2" s="197"/>
      <c r="E2" s="197"/>
      <c r="F2" s="197"/>
      <c r="G2" s="197"/>
      <c r="J2" s="70" t="s">
        <v>49</v>
      </c>
    </row>
    <row r="3" spans="3:7" ht="12.75">
      <c r="C3" s="20"/>
      <c r="D3" s="20"/>
      <c r="E3" s="20"/>
      <c r="F3" s="20"/>
      <c r="G3" s="20"/>
    </row>
    <row r="4" spans="1:10" ht="12.75">
      <c r="A4" t="s">
        <v>1</v>
      </c>
      <c r="D4" s="12">
        <f>AnaSayfa!B10</f>
        <v>976454</v>
      </c>
      <c r="E4" s="198" t="str">
        <f>AnaSayfa!B11</f>
        <v>ATATÜRK İLKOKULU</v>
      </c>
      <c r="F4" s="199"/>
      <c r="G4" t="s">
        <v>3</v>
      </c>
      <c r="H4" s="11" t="str">
        <f>AnaSayfa!B8</f>
        <v>SİVAS</v>
      </c>
      <c r="I4" t="s">
        <v>4</v>
      </c>
      <c r="J4" s="11" t="str">
        <f>AnaSayfa!B9</f>
        <v>KOYULHİSAR</v>
      </c>
    </row>
    <row r="5" spans="1:10" ht="12.75">
      <c r="A5" t="s">
        <v>2</v>
      </c>
      <c r="D5" s="16"/>
      <c r="E5" s="145">
        <f>AnaSayfa!B12</f>
        <v>0</v>
      </c>
      <c r="F5" s="146"/>
      <c r="G5" s="24" t="s">
        <v>35</v>
      </c>
      <c r="J5" s="12">
        <f>AnaSayfa!B14</f>
        <v>0</v>
      </c>
    </row>
    <row r="6" spans="4:10" ht="12.75">
      <c r="D6" s="13"/>
      <c r="E6" s="22"/>
      <c r="F6" s="22"/>
      <c r="G6" s="24"/>
      <c r="J6" s="13"/>
    </row>
    <row r="7" spans="1:10" ht="12.75">
      <c r="A7" s="72" t="s">
        <v>190</v>
      </c>
      <c r="D7" s="13"/>
      <c r="E7" s="22"/>
      <c r="F7" s="22"/>
      <c r="G7" s="24"/>
      <c r="J7" s="13"/>
    </row>
    <row r="8" spans="1:10" ht="17.25" customHeight="1">
      <c r="A8" s="207" t="s">
        <v>173</v>
      </c>
      <c r="B8" s="211" t="s">
        <v>51</v>
      </c>
      <c r="C8" s="212"/>
      <c r="D8" s="213"/>
      <c r="E8" s="217" t="s">
        <v>176</v>
      </c>
      <c r="F8" s="145" t="s">
        <v>50</v>
      </c>
      <c r="G8" s="149"/>
      <c r="H8" s="149"/>
      <c r="I8" s="149"/>
      <c r="J8" s="146"/>
    </row>
    <row r="9" spans="1:10" ht="18.75" customHeight="1">
      <c r="A9" s="208"/>
      <c r="B9" s="214"/>
      <c r="C9" s="215"/>
      <c r="D9" s="216"/>
      <c r="E9" s="218"/>
      <c r="F9" s="200" t="s">
        <v>40</v>
      </c>
      <c r="G9" s="154"/>
      <c r="H9" s="200" t="s">
        <v>42</v>
      </c>
      <c r="I9" s="202"/>
      <c r="J9" s="154"/>
    </row>
    <row r="10" spans="1:10" ht="12.75">
      <c r="A10" s="27">
        <v>1</v>
      </c>
      <c r="B10" s="198" t="s">
        <v>15</v>
      </c>
      <c r="C10" s="203"/>
      <c r="D10" s="199"/>
      <c r="E10" s="21">
        <v>1</v>
      </c>
      <c r="F10" s="145">
        <v>3411486</v>
      </c>
      <c r="G10" s="146"/>
      <c r="H10" s="148" t="s">
        <v>313</v>
      </c>
      <c r="I10" s="149"/>
      <c r="J10" s="146"/>
    </row>
    <row r="11" spans="1:10" ht="12.75">
      <c r="A11" s="27">
        <v>2</v>
      </c>
      <c r="B11" s="198" t="s">
        <v>52</v>
      </c>
      <c r="C11" s="203"/>
      <c r="D11" s="199"/>
      <c r="E11" s="21"/>
      <c r="F11" s="145"/>
      <c r="G11" s="146"/>
      <c r="H11" s="145"/>
      <c r="I11" s="149"/>
      <c r="J11" s="146"/>
    </row>
    <row r="12" spans="1:10" ht="12.75">
      <c r="A12" s="28">
        <v>3</v>
      </c>
      <c r="B12" s="204" t="s">
        <v>17</v>
      </c>
      <c r="C12" s="205"/>
      <c r="D12" s="206"/>
      <c r="F12" s="200"/>
      <c r="G12" s="154"/>
      <c r="H12" s="145"/>
      <c r="I12" s="149"/>
      <c r="J12" s="146"/>
    </row>
    <row r="13" spans="1:12" ht="12.75">
      <c r="A13" s="18"/>
      <c r="B13" s="13"/>
      <c r="C13" s="13"/>
      <c r="D13" s="17"/>
      <c r="F13" s="151"/>
      <c r="G13" s="153"/>
      <c r="H13" s="145"/>
      <c r="I13" s="149"/>
      <c r="J13" s="146"/>
      <c r="L13" s="22"/>
    </row>
    <row r="14" spans="1:13" ht="12.75">
      <c r="A14" s="18"/>
      <c r="B14" s="13"/>
      <c r="C14" s="13"/>
      <c r="D14" s="17"/>
      <c r="F14" s="151"/>
      <c r="G14" s="153"/>
      <c r="H14" s="145"/>
      <c r="I14" s="149"/>
      <c r="J14" s="146"/>
      <c r="M14" s="22"/>
    </row>
    <row r="15" spans="1:12" ht="12.75">
      <c r="A15" s="18"/>
      <c r="B15" s="13"/>
      <c r="C15" s="13"/>
      <c r="D15" s="17"/>
      <c r="F15" s="151"/>
      <c r="G15" s="153"/>
      <c r="H15" s="145"/>
      <c r="I15" s="149"/>
      <c r="J15" s="146"/>
      <c r="L15" s="22"/>
    </row>
    <row r="16" spans="1:12" ht="12.75">
      <c r="A16" s="29"/>
      <c r="B16" s="29"/>
      <c r="C16" s="26"/>
      <c r="D16" s="26"/>
      <c r="E16" s="23"/>
      <c r="F16" s="201"/>
      <c r="G16" s="155"/>
      <c r="H16" s="145"/>
      <c r="I16" s="149"/>
      <c r="J16" s="146"/>
      <c r="L16" s="22"/>
    </row>
    <row r="17" spans="4:12" ht="12.75">
      <c r="D17" s="13"/>
      <c r="E17" s="22"/>
      <c r="F17" s="22"/>
      <c r="G17" s="24"/>
      <c r="J17" s="13"/>
      <c r="L17" s="13"/>
    </row>
    <row r="18" spans="1:10" ht="12.75">
      <c r="A18" s="72" t="s">
        <v>167</v>
      </c>
      <c r="D18" s="13"/>
      <c r="E18" s="22"/>
      <c r="F18" s="22"/>
      <c r="G18" s="24"/>
      <c r="J18" s="13"/>
    </row>
    <row r="20" spans="1:10" ht="15.75" customHeight="1">
      <c r="A20" s="207" t="s">
        <v>173</v>
      </c>
      <c r="B20" s="169" t="s">
        <v>168</v>
      </c>
      <c r="C20" s="209" t="s">
        <v>174</v>
      </c>
      <c r="D20" s="209"/>
      <c r="E20" s="210" t="s">
        <v>176</v>
      </c>
      <c r="F20" s="149" t="s">
        <v>53</v>
      </c>
      <c r="G20" s="149"/>
      <c r="H20" s="149"/>
      <c r="I20" s="149"/>
      <c r="J20" s="146"/>
    </row>
    <row r="21" spans="1:10" ht="18.75" customHeight="1">
      <c r="A21" s="208"/>
      <c r="B21" s="171"/>
      <c r="C21" s="209"/>
      <c r="D21" s="209"/>
      <c r="E21" s="210"/>
      <c r="F21" s="149" t="s">
        <v>40</v>
      </c>
      <c r="G21" s="146"/>
      <c r="H21" s="11" t="s">
        <v>41</v>
      </c>
      <c r="I21" s="145" t="s">
        <v>42</v>
      </c>
      <c r="J21" s="146"/>
    </row>
    <row r="22" spans="1:10" ht="12.75">
      <c r="A22" s="12">
        <v>1</v>
      </c>
      <c r="B22" s="12">
        <v>2143</v>
      </c>
      <c r="C22" s="148" t="s">
        <v>287</v>
      </c>
      <c r="D22" s="146"/>
      <c r="E22" s="12">
        <v>1</v>
      </c>
      <c r="F22" s="145">
        <v>19967709840</v>
      </c>
      <c r="G22" s="146"/>
      <c r="H22" s="12">
        <v>43</v>
      </c>
      <c r="I22" s="148" t="s">
        <v>292</v>
      </c>
      <c r="J22" s="146"/>
    </row>
    <row r="23" spans="1:10" ht="12.75">
      <c r="A23" s="12">
        <v>2</v>
      </c>
      <c r="B23" s="12">
        <v>1715</v>
      </c>
      <c r="C23" s="148" t="s">
        <v>293</v>
      </c>
      <c r="D23" s="146"/>
      <c r="E23" s="12">
        <v>1</v>
      </c>
      <c r="F23" s="145">
        <v>34973022684</v>
      </c>
      <c r="G23" s="146"/>
      <c r="H23" s="12">
        <v>151</v>
      </c>
      <c r="I23" s="148" t="s">
        <v>294</v>
      </c>
      <c r="J23" s="146"/>
    </row>
    <row r="24" spans="1:12" ht="12.75">
      <c r="A24" s="12">
        <v>3</v>
      </c>
      <c r="B24" s="12">
        <v>1386</v>
      </c>
      <c r="C24" s="148" t="s">
        <v>310</v>
      </c>
      <c r="D24" s="146"/>
      <c r="E24" s="12">
        <v>1</v>
      </c>
      <c r="F24" s="145">
        <v>58588368258</v>
      </c>
      <c r="G24" s="146"/>
      <c r="H24" s="12">
        <v>107</v>
      </c>
      <c r="I24" s="148" t="s">
        <v>296</v>
      </c>
      <c r="J24" s="146"/>
      <c r="L24" s="13"/>
    </row>
    <row r="25" spans="1:10" ht="12.75">
      <c r="A25" s="12">
        <v>4</v>
      </c>
      <c r="B25" s="12">
        <v>1524</v>
      </c>
      <c r="C25" s="148" t="s">
        <v>284</v>
      </c>
      <c r="D25" s="146"/>
      <c r="E25" s="12">
        <v>1</v>
      </c>
      <c r="F25" s="145">
        <v>10543632330</v>
      </c>
      <c r="G25" s="146"/>
      <c r="H25" s="12">
        <v>62</v>
      </c>
      <c r="I25" s="148" t="s">
        <v>297</v>
      </c>
      <c r="J25" s="146"/>
    </row>
    <row r="26" spans="1:10" ht="12.75">
      <c r="A26" s="12">
        <v>5</v>
      </c>
      <c r="B26" s="12">
        <v>2510</v>
      </c>
      <c r="C26" s="148" t="s">
        <v>311</v>
      </c>
      <c r="D26" s="146"/>
      <c r="E26" s="12">
        <v>1</v>
      </c>
      <c r="F26" s="145">
        <v>12287953726</v>
      </c>
      <c r="G26" s="146"/>
      <c r="H26" s="12">
        <v>15</v>
      </c>
      <c r="I26" s="148" t="s">
        <v>299</v>
      </c>
      <c r="J26" s="146"/>
    </row>
    <row r="27" spans="1:10" ht="12.75">
      <c r="A27" s="12">
        <v>6</v>
      </c>
      <c r="B27" s="12">
        <v>1245</v>
      </c>
      <c r="C27" s="148" t="s">
        <v>312</v>
      </c>
      <c r="D27" s="146"/>
      <c r="E27" s="12">
        <v>1</v>
      </c>
      <c r="F27" s="145">
        <v>47179784546</v>
      </c>
      <c r="G27" s="146"/>
      <c r="H27" s="12">
        <v>133</v>
      </c>
      <c r="I27" s="148" t="s">
        <v>301</v>
      </c>
      <c r="J27" s="146"/>
    </row>
    <row r="28" spans="1:10" ht="12.75">
      <c r="A28" s="12"/>
      <c r="B28" s="14"/>
      <c r="C28" s="150"/>
      <c r="D28" s="150"/>
      <c r="E28" s="11"/>
      <c r="F28" s="149"/>
      <c r="G28" s="146"/>
      <c r="H28" s="11"/>
      <c r="I28" s="145"/>
      <c r="J28" s="146"/>
    </row>
    <row r="29" spans="1:10" ht="12.75">
      <c r="A29" s="11"/>
      <c r="B29" s="14"/>
      <c r="C29" s="150"/>
      <c r="D29" s="150"/>
      <c r="E29" s="11"/>
      <c r="F29" s="149"/>
      <c r="G29" s="146"/>
      <c r="H29" s="11"/>
      <c r="I29" s="145"/>
      <c r="J29" s="146"/>
    </row>
    <row r="30" spans="1:10" ht="12.75">
      <c r="A30" s="11"/>
      <c r="B30" s="14"/>
      <c r="C30" s="150"/>
      <c r="D30" s="150"/>
      <c r="E30" s="11"/>
      <c r="F30" s="149"/>
      <c r="G30" s="146"/>
      <c r="H30" s="11"/>
      <c r="I30" s="145"/>
      <c r="J30" s="146"/>
    </row>
    <row r="31" spans="1:10" ht="12.75">
      <c r="A31" s="11"/>
      <c r="B31" s="14"/>
      <c r="C31" s="150"/>
      <c r="D31" s="150"/>
      <c r="E31" s="11"/>
      <c r="F31" s="149"/>
      <c r="G31" s="146"/>
      <c r="H31" s="11"/>
      <c r="I31" s="145"/>
      <c r="J31" s="146"/>
    </row>
    <row r="32" spans="1:10" ht="12.75">
      <c r="A32" s="11"/>
      <c r="B32" s="14"/>
      <c r="C32" s="150"/>
      <c r="D32" s="150"/>
      <c r="E32" s="11"/>
      <c r="F32" s="149"/>
      <c r="G32" s="146"/>
      <c r="H32" s="11"/>
      <c r="I32" s="145"/>
      <c r="J32" s="146"/>
    </row>
    <row r="33" spans="1:10" ht="12.75">
      <c r="A33" s="11"/>
      <c r="B33" s="14"/>
      <c r="C33" s="150"/>
      <c r="D33" s="150"/>
      <c r="E33" s="11"/>
      <c r="F33" s="149"/>
      <c r="G33" s="146"/>
      <c r="H33" s="11"/>
      <c r="I33" s="145"/>
      <c r="J33" s="146"/>
    </row>
    <row r="34" spans="1:10" ht="12.75">
      <c r="A34" s="11"/>
      <c r="B34" s="14"/>
      <c r="C34" s="150"/>
      <c r="D34" s="150"/>
      <c r="E34" s="11"/>
      <c r="F34" s="149"/>
      <c r="G34" s="146"/>
      <c r="H34" s="11"/>
      <c r="I34" s="145"/>
      <c r="J34" s="146"/>
    </row>
    <row r="35" spans="1:10" ht="12.75">
      <c r="A35" s="11"/>
      <c r="B35" s="14"/>
      <c r="C35" s="150"/>
      <c r="D35" s="150"/>
      <c r="E35" s="11"/>
      <c r="F35" s="149"/>
      <c r="G35" s="146"/>
      <c r="H35" s="11"/>
      <c r="I35" s="145"/>
      <c r="J35" s="146"/>
    </row>
    <row r="36" spans="1:10" ht="12.75">
      <c r="A36" s="11"/>
      <c r="B36" s="14"/>
      <c r="C36" s="150"/>
      <c r="D36" s="150"/>
      <c r="E36" s="11"/>
      <c r="F36" s="149"/>
      <c r="G36" s="146"/>
      <c r="H36" s="11"/>
      <c r="I36" s="145"/>
      <c r="J36" s="146"/>
    </row>
    <row r="37" spans="1:10" ht="12.75">
      <c r="A37" s="11"/>
      <c r="B37" s="14"/>
      <c r="C37" s="150"/>
      <c r="D37" s="150"/>
      <c r="E37" s="11"/>
      <c r="F37" s="149"/>
      <c r="G37" s="146"/>
      <c r="H37" s="11"/>
      <c r="I37" s="145"/>
      <c r="J37" s="146"/>
    </row>
    <row r="38" spans="1:10" ht="12.75">
      <c r="A38" s="11"/>
      <c r="B38" s="14"/>
      <c r="C38" s="150"/>
      <c r="D38" s="150"/>
      <c r="E38" s="11"/>
      <c r="F38" s="149"/>
      <c r="G38" s="146"/>
      <c r="H38" s="11"/>
      <c r="I38" s="145"/>
      <c r="J38" s="146"/>
    </row>
    <row r="39" spans="1:10" ht="12.75">
      <c r="A39" s="11"/>
      <c r="B39" s="14"/>
      <c r="C39" s="150"/>
      <c r="D39" s="150"/>
      <c r="E39" s="11"/>
      <c r="F39" s="149"/>
      <c r="G39" s="146"/>
      <c r="H39" s="11"/>
      <c r="I39" s="145"/>
      <c r="J39" s="146"/>
    </row>
    <row r="40" spans="1:10" ht="12.75">
      <c r="A40" s="11"/>
      <c r="B40" s="14"/>
      <c r="C40" s="150"/>
      <c r="D40" s="150"/>
      <c r="E40" s="11"/>
      <c r="F40" s="149"/>
      <c r="G40" s="146"/>
      <c r="H40" s="11"/>
      <c r="I40" s="145"/>
      <c r="J40" s="146"/>
    </row>
    <row r="41" spans="1:10" ht="12.75">
      <c r="A41" s="11"/>
      <c r="B41" s="14"/>
      <c r="C41" s="150"/>
      <c r="D41" s="150"/>
      <c r="E41" s="11"/>
      <c r="F41" s="149"/>
      <c r="G41" s="146"/>
      <c r="H41" s="11"/>
      <c r="I41" s="145"/>
      <c r="J41" s="146"/>
    </row>
    <row r="42" spans="1:10" ht="12.75">
      <c r="A42" s="11"/>
      <c r="B42" s="14"/>
      <c r="C42" s="150"/>
      <c r="D42" s="150"/>
      <c r="E42" s="11"/>
      <c r="F42" s="149"/>
      <c r="G42" s="146"/>
      <c r="H42" s="11"/>
      <c r="I42" s="145"/>
      <c r="J42" s="146"/>
    </row>
    <row r="43" spans="1:10" ht="12.75">
      <c r="A43" s="11"/>
      <c r="B43" s="14"/>
      <c r="C43" s="150"/>
      <c r="D43" s="150"/>
      <c r="E43" s="11"/>
      <c r="F43" s="149"/>
      <c r="G43" s="146"/>
      <c r="H43" s="11"/>
      <c r="I43" s="145"/>
      <c r="J43" s="146"/>
    </row>
    <row r="44" spans="1:10" ht="12.75">
      <c r="A44" s="11"/>
      <c r="B44" s="14"/>
      <c r="C44" s="150"/>
      <c r="D44" s="150"/>
      <c r="E44" s="11"/>
      <c r="F44" s="149"/>
      <c r="G44" s="146"/>
      <c r="H44" s="11"/>
      <c r="I44" s="145"/>
      <c r="J44" s="146"/>
    </row>
    <row r="45" spans="1:10" ht="12.75">
      <c r="A45" s="11"/>
      <c r="B45" s="14"/>
      <c r="C45" s="150"/>
      <c r="D45" s="150"/>
      <c r="E45" s="11"/>
      <c r="F45" s="149"/>
      <c r="G45" s="146"/>
      <c r="H45" s="11"/>
      <c r="I45" s="145"/>
      <c r="J45" s="146"/>
    </row>
    <row r="46" spans="1:10" ht="12.75">
      <c r="A46" s="11"/>
      <c r="B46" s="14"/>
      <c r="C46" s="150"/>
      <c r="D46" s="150"/>
      <c r="E46" s="11"/>
      <c r="F46" s="149"/>
      <c r="G46" s="146"/>
      <c r="H46" s="11"/>
      <c r="I46" s="145"/>
      <c r="J46" s="146"/>
    </row>
    <row r="47" spans="1:10" ht="12.75">
      <c r="A47" s="11"/>
      <c r="B47" s="14"/>
      <c r="C47" s="150"/>
      <c r="D47" s="150"/>
      <c r="E47" s="11"/>
      <c r="F47" s="149"/>
      <c r="G47" s="146"/>
      <c r="H47" s="11"/>
      <c r="I47" s="145"/>
      <c r="J47" s="146"/>
    </row>
    <row r="48" spans="1:10" ht="12.75">
      <c r="A48" s="11"/>
      <c r="B48" s="14"/>
      <c r="C48" s="150"/>
      <c r="D48" s="150"/>
      <c r="E48" s="11"/>
      <c r="F48" s="149"/>
      <c r="G48" s="146"/>
      <c r="H48" s="11"/>
      <c r="I48" s="145"/>
      <c r="J48" s="146"/>
    </row>
    <row r="49" spans="1:10" ht="12.75">
      <c r="A49" s="11"/>
      <c r="B49" s="14"/>
      <c r="C49" s="150"/>
      <c r="D49" s="150"/>
      <c r="E49" s="11"/>
      <c r="F49" s="149"/>
      <c r="G49" s="146"/>
      <c r="H49" s="11"/>
      <c r="I49" s="145"/>
      <c r="J49" s="146"/>
    </row>
    <row r="50" spans="1:10" ht="12.75">
      <c r="A50" s="11"/>
      <c r="B50" s="14"/>
      <c r="C50" s="150"/>
      <c r="D50" s="150"/>
      <c r="E50" s="11"/>
      <c r="F50" s="149"/>
      <c r="G50" s="146"/>
      <c r="H50" s="11"/>
      <c r="I50" s="145"/>
      <c r="J50" s="146"/>
    </row>
    <row r="51" spans="1:10" ht="12.75">
      <c r="A51" s="11"/>
      <c r="B51" s="14"/>
      <c r="C51" s="150"/>
      <c r="D51" s="150"/>
      <c r="E51" s="11"/>
      <c r="F51" s="149"/>
      <c r="G51" s="146"/>
      <c r="H51" s="11"/>
      <c r="I51" s="145"/>
      <c r="J51" s="146"/>
    </row>
    <row r="53" ht="12.75">
      <c r="A53" s="30" t="s">
        <v>54</v>
      </c>
    </row>
    <row r="54" ht="12.75">
      <c r="A54" s="24" t="s">
        <v>55</v>
      </c>
    </row>
    <row r="55" ht="12.75">
      <c r="A55" t="s">
        <v>56</v>
      </c>
    </row>
    <row r="56" ht="12.75">
      <c r="A56" t="s">
        <v>57</v>
      </c>
    </row>
    <row r="59" ht="12.75">
      <c r="A59" t="s">
        <v>44</v>
      </c>
    </row>
    <row r="60" spans="1:8" ht="12.75">
      <c r="A60" t="s">
        <v>45</v>
      </c>
      <c r="H60" t="s">
        <v>46</v>
      </c>
    </row>
    <row r="64" ht="12.75">
      <c r="A64" t="s">
        <v>47</v>
      </c>
    </row>
  </sheetData>
  <sheetProtection/>
  <mergeCells count="123">
    <mergeCell ref="F16:G16"/>
    <mergeCell ref="A8:A9"/>
    <mergeCell ref="F10:G10"/>
    <mergeCell ref="F11:G11"/>
    <mergeCell ref="F12:G12"/>
    <mergeCell ref="B10:D10"/>
    <mergeCell ref="F9:G9"/>
    <mergeCell ref="A20:A21"/>
    <mergeCell ref="B20:B21"/>
    <mergeCell ref="C20:D21"/>
    <mergeCell ref="E20:E21"/>
    <mergeCell ref="C2:G2"/>
    <mergeCell ref="E4:F4"/>
    <mergeCell ref="E5:F5"/>
    <mergeCell ref="F8:J8"/>
    <mergeCell ref="B8:D9"/>
    <mergeCell ref="E8:E9"/>
    <mergeCell ref="H9:J9"/>
    <mergeCell ref="H10:J10"/>
    <mergeCell ref="B11:D11"/>
    <mergeCell ref="H11:J11"/>
    <mergeCell ref="B12:D12"/>
    <mergeCell ref="H12:J12"/>
    <mergeCell ref="H13:J13"/>
    <mergeCell ref="H14:J14"/>
    <mergeCell ref="H15:J15"/>
    <mergeCell ref="H16:J16"/>
    <mergeCell ref="F20:J20"/>
    <mergeCell ref="F21:G21"/>
    <mergeCell ref="I21:J21"/>
    <mergeCell ref="F13:G13"/>
    <mergeCell ref="F14:G14"/>
    <mergeCell ref="F15:G15"/>
    <mergeCell ref="C22:D22"/>
    <mergeCell ref="F22:G22"/>
    <mergeCell ref="I22:J22"/>
    <mergeCell ref="C23:D23"/>
    <mergeCell ref="F23:G23"/>
    <mergeCell ref="I23:J23"/>
    <mergeCell ref="C24:D24"/>
    <mergeCell ref="F24:G24"/>
    <mergeCell ref="I24:J24"/>
    <mergeCell ref="C25:D25"/>
    <mergeCell ref="F25:G25"/>
    <mergeCell ref="I25:J25"/>
    <mergeCell ref="C26:D26"/>
    <mergeCell ref="F26:G26"/>
    <mergeCell ref="I26:J26"/>
    <mergeCell ref="C27:D27"/>
    <mergeCell ref="F27:G27"/>
    <mergeCell ref="I27:J27"/>
    <mergeCell ref="C28:D28"/>
    <mergeCell ref="F28:G28"/>
    <mergeCell ref="I28:J28"/>
    <mergeCell ref="C29:D29"/>
    <mergeCell ref="F29:G29"/>
    <mergeCell ref="I29:J29"/>
    <mergeCell ref="C30:D30"/>
    <mergeCell ref="F30:G30"/>
    <mergeCell ref="I30:J30"/>
    <mergeCell ref="C31:D31"/>
    <mergeCell ref="F31:G31"/>
    <mergeCell ref="I31:J31"/>
    <mergeCell ref="C32:D32"/>
    <mergeCell ref="F32:G32"/>
    <mergeCell ref="I32:J32"/>
    <mergeCell ref="C33:D33"/>
    <mergeCell ref="F33:G33"/>
    <mergeCell ref="I33:J33"/>
    <mergeCell ref="C34:D34"/>
    <mergeCell ref="F34:G34"/>
    <mergeCell ref="I34:J34"/>
    <mergeCell ref="C35:D35"/>
    <mergeCell ref="F35:G35"/>
    <mergeCell ref="I35:J35"/>
    <mergeCell ref="C36:D36"/>
    <mergeCell ref="F36:G36"/>
    <mergeCell ref="I36:J36"/>
    <mergeCell ref="C37:D37"/>
    <mergeCell ref="F37:G37"/>
    <mergeCell ref="I37:J37"/>
    <mergeCell ref="C38:D38"/>
    <mergeCell ref="F38:G38"/>
    <mergeCell ref="I38:J38"/>
    <mergeCell ref="C39:D39"/>
    <mergeCell ref="F39:G39"/>
    <mergeCell ref="I39:J39"/>
    <mergeCell ref="C40:D40"/>
    <mergeCell ref="F40:G40"/>
    <mergeCell ref="I40:J40"/>
    <mergeCell ref="C41:D41"/>
    <mergeCell ref="F41:G41"/>
    <mergeCell ref="I41:J41"/>
    <mergeCell ref="C42:D42"/>
    <mergeCell ref="F42:G42"/>
    <mergeCell ref="I42:J42"/>
    <mergeCell ref="C43:D43"/>
    <mergeCell ref="F43:G43"/>
    <mergeCell ref="I43:J43"/>
    <mergeCell ref="C44:D44"/>
    <mergeCell ref="F44:G44"/>
    <mergeCell ref="I44:J44"/>
    <mergeCell ref="C45:D45"/>
    <mergeCell ref="F45:G45"/>
    <mergeCell ref="I45:J45"/>
    <mergeCell ref="I46:J46"/>
    <mergeCell ref="C47:D47"/>
    <mergeCell ref="F47:G47"/>
    <mergeCell ref="I47:J47"/>
    <mergeCell ref="C48:D48"/>
    <mergeCell ref="F48:G48"/>
    <mergeCell ref="I48:J48"/>
    <mergeCell ref="C46:D46"/>
    <mergeCell ref="F46:G46"/>
    <mergeCell ref="C51:D51"/>
    <mergeCell ref="F51:G51"/>
    <mergeCell ref="I51:J51"/>
    <mergeCell ref="C49:D49"/>
    <mergeCell ref="F49:G49"/>
    <mergeCell ref="I49:J49"/>
    <mergeCell ref="C50:D50"/>
    <mergeCell ref="F50:G50"/>
    <mergeCell ref="I50:J50"/>
  </mergeCells>
  <hyperlinks>
    <hyperlink ref="A1" location="AnaSayfa!A1" display="AnaSayfa!"/>
  </hyperlinks>
  <printOptions/>
  <pageMargins left="0.75" right="0.36" top="0.33" bottom="0.7" header="0.26" footer="0.41"/>
  <pageSetup fitToHeight="1" fitToWidth="1" horizontalDpi="600" verticalDpi="600" orientation="portrait" paperSize="9" scale="93" r:id="rId1"/>
  <headerFooter alignWithMargins="0">
    <oddFooter>&amp;R&amp;8Yenimahalle İlçe Milli Eğitim Müdürlüğü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3.8515625" style="0" customWidth="1"/>
    <col min="4" max="4" width="12.421875" style="0" customWidth="1"/>
    <col min="5" max="5" width="0.13671875" style="0" customWidth="1"/>
    <col min="6" max="6" width="8.57421875" style="0" customWidth="1"/>
    <col min="7" max="7" width="13.8515625" style="0" customWidth="1"/>
    <col min="8" max="8" width="3.00390625" style="0" customWidth="1"/>
    <col min="9" max="9" width="11.7109375" style="0" customWidth="1"/>
    <col min="10" max="10" width="5.00390625" style="0" customWidth="1"/>
    <col min="11" max="11" width="22.8515625" style="0" customWidth="1"/>
  </cols>
  <sheetData>
    <row r="1" spans="1:2" ht="12.75">
      <c r="A1" s="87" t="s">
        <v>189</v>
      </c>
      <c r="B1" s="79"/>
    </row>
    <row r="2" spans="2:11" ht="12.75">
      <c r="B2" s="197" t="s">
        <v>58</v>
      </c>
      <c r="C2" s="197"/>
      <c r="D2" s="197"/>
      <c r="E2" s="197"/>
      <c r="F2" s="197"/>
      <c r="G2" s="197"/>
      <c r="H2" s="197"/>
      <c r="I2" s="197"/>
      <c r="J2" s="197"/>
      <c r="K2" s="70" t="s">
        <v>59</v>
      </c>
    </row>
    <row r="3" spans="3:8" ht="12.75">
      <c r="C3" s="20"/>
      <c r="D3" s="20"/>
      <c r="E3" s="20"/>
      <c r="F3" s="20"/>
      <c r="G3" s="20"/>
      <c r="H3" s="20"/>
    </row>
    <row r="4" spans="1:11" ht="12.75">
      <c r="A4" s="219" t="s">
        <v>1</v>
      </c>
      <c r="B4" s="219"/>
      <c r="C4" s="220"/>
      <c r="D4" s="12">
        <f>AnaSayfa!B10</f>
        <v>976454</v>
      </c>
      <c r="F4" s="198" t="str">
        <f>AnaSayfa!B11</f>
        <v>ATATÜRK İLKOKULU</v>
      </c>
      <c r="G4" s="199"/>
      <c r="H4" t="s">
        <v>3</v>
      </c>
      <c r="I4" s="11" t="str">
        <f>AnaSayfa!B8</f>
        <v>SİVAS</v>
      </c>
      <c r="J4" t="s">
        <v>4</v>
      </c>
      <c r="K4" s="11" t="str">
        <f>AnaSayfa!B9</f>
        <v>KOYULHİSAR</v>
      </c>
    </row>
    <row r="5" spans="1:11" ht="12.75">
      <c r="A5" s="219" t="s">
        <v>2</v>
      </c>
      <c r="B5" s="219"/>
      <c r="C5" s="219"/>
      <c r="D5" s="220"/>
      <c r="F5" s="145">
        <f>AnaSayfa!B12</f>
        <v>0</v>
      </c>
      <c r="G5" s="146"/>
      <c r="H5" s="221" t="s">
        <v>35</v>
      </c>
      <c r="I5" s="222"/>
      <c r="J5" s="223"/>
      <c r="K5" s="12">
        <f>AnaSayfa!B14</f>
        <v>0</v>
      </c>
    </row>
    <row r="7" spans="1:11" ht="12.75">
      <c r="A7" s="207" t="s">
        <v>173</v>
      </c>
      <c r="B7" s="207" t="s">
        <v>168</v>
      </c>
      <c r="C7" s="169" t="s">
        <v>174</v>
      </c>
      <c r="D7" s="154"/>
      <c r="E7" s="2"/>
      <c r="F7" s="25" t="s">
        <v>7</v>
      </c>
      <c r="G7" s="145" t="s">
        <v>60</v>
      </c>
      <c r="H7" s="149"/>
      <c r="I7" s="149"/>
      <c r="J7" s="149"/>
      <c r="K7" s="146"/>
    </row>
    <row r="8" spans="1:11" ht="12.75">
      <c r="A8" s="177"/>
      <c r="B8" s="177"/>
      <c r="C8" s="201"/>
      <c r="D8" s="155"/>
      <c r="E8" s="26"/>
      <c r="F8" s="19" t="s">
        <v>8</v>
      </c>
      <c r="G8" s="145" t="s">
        <v>40</v>
      </c>
      <c r="H8" s="146"/>
      <c r="I8" s="11" t="s">
        <v>41</v>
      </c>
      <c r="J8" s="145" t="s">
        <v>42</v>
      </c>
      <c r="K8" s="146"/>
    </row>
    <row r="9" spans="1:11" ht="12.75">
      <c r="A9" s="12">
        <v>1</v>
      </c>
      <c r="B9" s="12">
        <v>2143</v>
      </c>
      <c r="C9" s="148" t="s">
        <v>287</v>
      </c>
      <c r="D9" s="146"/>
      <c r="E9" s="11"/>
      <c r="F9" s="11">
        <v>1</v>
      </c>
      <c r="G9" s="145"/>
      <c r="H9" s="146"/>
      <c r="I9" s="11"/>
      <c r="J9" s="145"/>
      <c r="K9" s="146"/>
    </row>
    <row r="10" spans="1:11" ht="12.75">
      <c r="A10" s="12">
        <v>2</v>
      </c>
      <c r="B10" s="12">
        <v>1715</v>
      </c>
      <c r="C10" s="148" t="s">
        <v>293</v>
      </c>
      <c r="D10" s="146"/>
      <c r="E10" s="11"/>
      <c r="F10" s="11">
        <v>1</v>
      </c>
      <c r="G10" s="145"/>
      <c r="H10" s="146"/>
      <c r="I10" s="11"/>
      <c r="J10" s="145"/>
      <c r="K10" s="146"/>
    </row>
    <row r="11" spans="1:11" ht="12.75">
      <c r="A11" s="12">
        <v>3</v>
      </c>
      <c r="B11" s="12">
        <v>1386</v>
      </c>
      <c r="C11" s="148" t="s">
        <v>310</v>
      </c>
      <c r="D11" s="146"/>
      <c r="E11" s="11"/>
      <c r="F11" s="11">
        <v>1</v>
      </c>
      <c r="G11" s="145"/>
      <c r="H11" s="146"/>
      <c r="I11" s="11"/>
      <c r="J11" s="145"/>
      <c r="K11" s="146"/>
    </row>
    <row r="12" spans="1:11" ht="12.75">
      <c r="A12" s="12">
        <v>4</v>
      </c>
      <c r="B12" s="12">
        <v>1524</v>
      </c>
      <c r="C12" s="148" t="s">
        <v>284</v>
      </c>
      <c r="D12" s="146"/>
      <c r="E12" s="11"/>
      <c r="F12" s="11">
        <v>1</v>
      </c>
      <c r="G12" s="145"/>
      <c r="H12" s="146"/>
      <c r="I12" s="11"/>
      <c r="J12" s="145"/>
      <c r="K12" s="146"/>
    </row>
    <row r="13" spans="1:11" ht="12.75">
      <c r="A13" s="12">
        <v>5</v>
      </c>
      <c r="B13" s="12">
        <v>2510</v>
      </c>
      <c r="C13" s="148" t="s">
        <v>311</v>
      </c>
      <c r="D13" s="146"/>
      <c r="E13" s="11"/>
      <c r="F13" s="11">
        <v>1</v>
      </c>
      <c r="G13" s="145"/>
      <c r="H13" s="146"/>
      <c r="I13" s="11"/>
      <c r="J13" s="145"/>
      <c r="K13" s="146"/>
    </row>
    <row r="14" spans="1:11" ht="12.75">
      <c r="A14" s="12">
        <v>6</v>
      </c>
      <c r="B14" s="12">
        <v>1245</v>
      </c>
      <c r="C14" s="148" t="s">
        <v>312</v>
      </c>
      <c r="D14" s="146"/>
      <c r="E14" s="11"/>
      <c r="F14" s="11">
        <v>1</v>
      </c>
      <c r="G14" s="145"/>
      <c r="H14" s="146"/>
      <c r="I14" s="11"/>
      <c r="J14" s="145"/>
      <c r="K14" s="146"/>
    </row>
    <row r="15" spans="1:11" ht="12.75">
      <c r="A15" s="12"/>
      <c r="B15" s="11"/>
      <c r="C15" s="145"/>
      <c r="D15" s="146"/>
      <c r="E15" s="11"/>
      <c r="F15" s="11"/>
      <c r="G15" s="145"/>
      <c r="H15" s="146"/>
      <c r="I15" s="11"/>
      <c r="J15" s="145"/>
      <c r="K15" s="146"/>
    </row>
    <row r="16" spans="1:11" ht="12.75">
      <c r="A16" s="11"/>
      <c r="B16" s="11"/>
      <c r="C16" s="145"/>
      <c r="D16" s="146"/>
      <c r="E16" s="11"/>
      <c r="F16" s="11"/>
      <c r="G16" s="145"/>
      <c r="H16" s="146"/>
      <c r="I16" s="11"/>
      <c r="J16" s="145"/>
      <c r="K16" s="146"/>
    </row>
    <row r="17" spans="1:11" ht="12.75">
      <c r="A17" s="11"/>
      <c r="B17" s="11"/>
      <c r="C17" s="145"/>
      <c r="D17" s="146"/>
      <c r="E17" s="11"/>
      <c r="F17" s="11"/>
      <c r="G17" s="145"/>
      <c r="H17" s="146"/>
      <c r="I17" s="11"/>
      <c r="J17" s="145"/>
      <c r="K17" s="146"/>
    </row>
    <row r="18" spans="1:11" ht="12.75">
      <c r="A18" s="11"/>
      <c r="B18" s="11"/>
      <c r="C18" s="145"/>
      <c r="D18" s="146"/>
      <c r="E18" s="11"/>
      <c r="F18" s="11"/>
      <c r="G18" s="145"/>
      <c r="H18" s="146"/>
      <c r="I18" s="11"/>
      <c r="J18" s="145"/>
      <c r="K18" s="146"/>
    </row>
    <row r="19" spans="1:11" ht="12.75">
      <c r="A19" s="11"/>
      <c r="B19" s="11"/>
      <c r="C19" s="145"/>
      <c r="D19" s="146"/>
      <c r="E19" s="11"/>
      <c r="F19" s="11"/>
      <c r="G19" s="145"/>
      <c r="H19" s="146"/>
      <c r="I19" s="11"/>
      <c r="J19" s="145"/>
      <c r="K19" s="146"/>
    </row>
    <row r="20" spans="1:11" ht="12.75">
      <c r="A20" s="11"/>
      <c r="B20" s="11"/>
      <c r="C20" s="145"/>
      <c r="D20" s="146"/>
      <c r="E20" s="11"/>
      <c r="F20" s="11"/>
      <c r="G20" s="145"/>
      <c r="H20" s="146"/>
      <c r="I20" s="11"/>
      <c r="J20" s="145"/>
      <c r="K20" s="146"/>
    </row>
    <row r="21" spans="1:11" ht="12.75">
      <c r="A21" s="11"/>
      <c r="B21" s="11"/>
      <c r="C21" s="145"/>
      <c r="D21" s="146"/>
      <c r="E21" s="11"/>
      <c r="F21" s="11"/>
      <c r="G21" s="145"/>
      <c r="H21" s="146"/>
      <c r="I21" s="11"/>
      <c r="J21" s="145"/>
      <c r="K21" s="146"/>
    </row>
    <row r="22" spans="1:11" ht="12.75">
      <c r="A22" s="11"/>
      <c r="B22" s="11"/>
      <c r="C22" s="145"/>
      <c r="D22" s="146"/>
      <c r="E22" s="11"/>
      <c r="F22" s="11"/>
      <c r="G22" s="145"/>
      <c r="H22" s="146"/>
      <c r="I22" s="11"/>
      <c r="J22" s="145"/>
      <c r="K22" s="146"/>
    </row>
    <row r="23" spans="1:11" ht="12.75">
      <c r="A23" s="11"/>
      <c r="B23" s="11"/>
      <c r="C23" s="145"/>
      <c r="D23" s="146"/>
      <c r="E23" s="11"/>
      <c r="F23" s="11"/>
      <c r="G23" s="145"/>
      <c r="H23" s="146"/>
      <c r="I23" s="11"/>
      <c r="J23" s="145"/>
      <c r="K23" s="146"/>
    </row>
    <row r="24" spans="1:11" ht="12.75">
      <c r="A24" s="11"/>
      <c r="B24" s="11"/>
      <c r="C24" s="145"/>
      <c r="D24" s="146"/>
      <c r="E24" s="11"/>
      <c r="F24" s="11"/>
      <c r="G24" s="145"/>
      <c r="H24" s="146"/>
      <c r="I24" s="11"/>
      <c r="J24" s="145"/>
      <c r="K24" s="146"/>
    </row>
    <row r="25" spans="1:11" ht="12.75">
      <c r="A25" s="11"/>
      <c r="B25" s="11"/>
      <c r="C25" s="145"/>
      <c r="D25" s="146"/>
      <c r="E25" s="11"/>
      <c r="F25" s="11"/>
      <c r="G25" s="145"/>
      <c r="H25" s="146"/>
      <c r="I25" s="11"/>
      <c r="J25" s="145"/>
      <c r="K25" s="146"/>
    </row>
    <row r="26" spans="1:11" ht="12.75">
      <c r="A26" s="11"/>
      <c r="B26" s="11"/>
      <c r="C26" s="145"/>
      <c r="D26" s="146"/>
      <c r="E26" s="11"/>
      <c r="F26" s="11"/>
      <c r="G26" s="145"/>
      <c r="H26" s="146"/>
      <c r="I26" s="11"/>
      <c r="J26" s="145"/>
      <c r="K26" s="146"/>
    </row>
    <row r="27" spans="1:11" ht="12.75">
      <c r="A27" s="11"/>
      <c r="B27" s="11"/>
      <c r="C27" s="145"/>
      <c r="D27" s="146"/>
      <c r="E27" s="11"/>
      <c r="F27" s="11"/>
      <c r="G27" s="145"/>
      <c r="H27" s="146"/>
      <c r="I27" s="11"/>
      <c r="J27" s="145"/>
      <c r="K27" s="146"/>
    </row>
    <row r="28" spans="1:11" ht="12.75">
      <c r="A28" s="11"/>
      <c r="B28" s="11"/>
      <c r="C28" s="145"/>
      <c r="D28" s="146"/>
      <c r="E28" s="11"/>
      <c r="F28" s="11"/>
      <c r="G28" s="145"/>
      <c r="H28" s="146"/>
      <c r="I28" s="11"/>
      <c r="J28" s="145"/>
      <c r="K28" s="146"/>
    </row>
    <row r="29" spans="1:11" ht="12.75">
      <c r="A29" s="11"/>
      <c r="B29" s="11"/>
      <c r="C29" s="145"/>
      <c r="D29" s="146"/>
      <c r="E29" s="11"/>
      <c r="F29" s="11"/>
      <c r="G29" s="145"/>
      <c r="H29" s="146"/>
      <c r="I29" s="11"/>
      <c r="J29" s="145"/>
      <c r="K29" s="146"/>
    </row>
    <row r="30" spans="1:11" ht="12.75">
      <c r="A30" s="11"/>
      <c r="B30" s="11"/>
      <c r="C30" s="145"/>
      <c r="D30" s="146"/>
      <c r="E30" s="11"/>
      <c r="F30" s="11"/>
      <c r="G30" s="145"/>
      <c r="H30" s="146"/>
      <c r="I30" s="11"/>
      <c r="J30" s="145"/>
      <c r="K30" s="146"/>
    </row>
    <row r="31" spans="1:11" ht="12.75">
      <c r="A31" s="11"/>
      <c r="B31" s="11"/>
      <c r="C31" s="145"/>
      <c r="D31" s="146"/>
      <c r="E31" s="11"/>
      <c r="F31" s="11"/>
      <c r="G31" s="145"/>
      <c r="H31" s="146"/>
      <c r="I31" s="11"/>
      <c r="J31" s="145"/>
      <c r="K31" s="146"/>
    </row>
    <row r="32" spans="1:11" ht="12.75">
      <c r="A32" s="11"/>
      <c r="B32" s="11"/>
      <c r="C32" s="145"/>
      <c r="D32" s="146"/>
      <c r="E32" s="11"/>
      <c r="F32" s="11"/>
      <c r="G32" s="145"/>
      <c r="H32" s="146"/>
      <c r="I32" s="11"/>
      <c r="J32" s="145"/>
      <c r="K32" s="146"/>
    </row>
    <row r="33" spans="1:11" ht="12.75">
      <c r="A33" s="11"/>
      <c r="B33" s="11"/>
      <c r="C33" s="145"/>
      <c r="D33" s="146"/>
      <c r="E33" s="11"/>
      <c r="F33" s="11"/>
      <c r="G33" s="145"/>
      <c r="H33" s="146"/>
      <c r="I33" s="11"/>
      <c r="J33" s="145"/>
      <c r="K33" s="146"/>
    </row>
    <row r="34" spans="1:11" ht="12.75">
      <c r="A34" s="11"/>
      <c r="B34" s="11"/>
      <c r="C34" s="145"/>
      <c r="D34" s="146"/>
      <c r="E34" s="11"/>
      <c r="F34" s="11"/>
      <c r="G34" s="145"/>
      <c r="H34" s="146"/>
      <c r="I34" s="11"/>
      <c r="J34" s="145"/>
      <c r="K34" s="146"/>
    </row>
    <row r="35" spans="1:11" ht="12.75">
      <c r="A35" s="11"/>
      <c r="B35" s="11"/>
      <c r="C35" s="145"/>
      <c r="D35" s="146"/>
      <c r="E35" s="11"/>
      <c r="F35" s="11"/>
      <c r="G35" s="145"/>
      <c r="H35" s="146"/>
      <c r="I35" s="11"/>
      <c r="J35" s="145"/>
      <c r="K35" s="146"/>
    </row>
    <row r="36" spans="1:11" ht="12.75">
      <c r="A36" s="13"/>
      <c r="B36" s="13"/>
      <c r="C36" s="22"/>
      <c r="D36" s="22"/>
      <c r="E36" s="13"/>
      <c r="F36" s="13"/>
      <c r="G36" s="22"/>
      <c r="H36" s="22"/>
      <c r="I36" s="13"/>
      <c r="J36" s="22"/>
      <c r="K36" s="22"/>
    </row>
    <row r="37" spans="1:11" ht="12.75">
      <c r="A37" s="31" t="s">
        <v>61</v>
      </c>
      <c r="B37" s="13"/>
      <c r="C37" s="22"/>
      <c r="D37" s="22"/>
      <c r="E37" s="13"/>
      <c r="F37" s="13"/>
      <c r="G37" s="22"/>
      <c r="H37" s="22"/>
      <c r="I37" s="13"/>
      <c r="J37" s="22"/>
      <c r="K37" s="22"/>
    </row>
    <row r="38" spans="1:11" ht="12.75">
      <c r="A38" s="13" t="s">
        <v>62</v>
      </c>
      <c r="B38" s="13"/>
      <c r="C38" s="22"/>
      <c r="D38" s="22"/>
      <c r="E38" s="13"/>
      <c r="F38" s="13"/>
      <c r="G38" s="22"/>
      <c r="H38" s="22"/>
      <c r="I38" s="13"/>
      <c r="J38" s="22"/>
      <c r="K38" s="22"/>
    </row>
    <row r="39" ht="12.75">
      <c r="A39" t="s">
        <v>63</v>
      </c>
    </row>
    <row r="40" ht="12.75">
      <c r="A40" t="s">
        <v>64</v>
      </c>
    </row>
    <row r="43" ht="12.75">
      <c r="A43" t="s">
        <v>44</v>
      </c>
    </row>
    <row r="44" spans="1:9" ht="12.75">
      <c r="A44" t="s">
        <v>45</v>
      </c>
      <c r="I44" t="s">
        <v>46</v>
      </c>
    </row>
    <row r="48" ht="12.75">
      <c r="A48" t="s">
        <v>65</v>
      </c>
    </row>
  </sheetData>
  <sheetProtection/>
  <mergeCells count="93">
    <mergeCell ref="B7:B8"/>
    <mergeCell ref="B2:J2"/>
    <mergeCell ref="A7:A8"/>
    <mergeCell ref="A4:C4"/>
    <mergeCell ref="A5:D5"/>
    <mergeCell ref="H5:J5"/>
    <mergeCell ref="G8:H8"/>
    <mergeCell ref="J8:K8"/>
    <mergeCell ref="F4:G4"/>
    <mergeCell ref="F5:G5"/>
    <mergeCell ref="G7:K7"/>
    <mergeCell ref="C9:D9"/>
    <mergeCell ref="G9:H9"/>
    <mergeCell ref="J9:K9"/>
    <mergeCell ref="C10:D10"/>
    <mergeCell ref="G10:H10"/>
    <mergeCell ref="J10:K10"/>
    <mergeCell ref="C7:D8"/>
    <mergeCell ref="C11:D11"/>
    <mergeCell ref="G11:H11"/>
    <mergeCell ref="J11:K11"/>
    <mergeCell ref="C12:D12"/>
    <mergeCell ref="G12:H12"/>
    <mergeCell ref="J12:K12"/>
    <mergeCell ref="C13:D13"/>
    <mergeCell ref="G13:H13"/>
    <mergeCell ref="J13:K13"/>
    <mergeCell ref="C14:D14"/>
    <mergeCell ref="G14:H14"/>
    <mergeCell ref="J14:K14"/>
    <mergeCell ref="C15:D15"/>
    <mergeCell ref="G15:H15"/>
    <mergeCell ref="J15:K15"/>
    <mergeCell ref="C16:D16"/>
    <mergeCell ref="G16:H16"/>
    <mergeCell ref="J16:K16"/>
    <mergeCell ref="C17:D17"/>
    <mergeCell ref="G17:H17"/>
    <mergeCell ref="J17:K17"/>
    <mergeCell ref="C18:D18"/>
    <mergeCell ref="G18:H18"/>
    <mergeCell ref="J18:K18"/>
    <mergeCell ref="C19:D19"/>
    <mergeCell ref="G19:H19"/>
    <mergeCell ref="J19:K19"/>
    <mergeCell ref="C20:D20"/>
    <mergeCell ref="G20:H20"/>
    <mergeCell ref="J20:K20"/>
    <mergeCell ref="C21:D21"/>
    <mergeCell ref="G21:H21"/>
    <mergeCell ref="J21:K21"/>
    <mergeCell ref="C22:D22"/>
    <mergeCell ref="G22:H22"/>
    <mergeCell ref="J22:K22"/>
    <mergeCell ref="C23:D23"/>
    <mergeCell ref="G23:H23"/>
    <mergeCell ref="J23:K23"/>
    <mergeCell ref="C24:D24"/>
    <mergeCell ref="G24:H24"/>
    <mergeCell ref="J24:K24"/>
    <mergeCell ref="C29:D29"/>
    <mergeCell ref="G29:H29"/>
    <mergeCell ref="J29:K29"/>
    <mergeCell ref="C25:D25"/>
    <mergeCell ref="G25:H25"/>
    <mergeCell ref="J25:K25"/>
    <mergeCell ref="C26:D26"/>
    <mergeCell ref="G26:H26"/>
    <mergeCell ref="J26:K26"/>
    <mergeCell ref="C27:D27"/>
    <mergeCell ref="G27:H27"/>
    <mergeCell ref="J27:K27"/>
    <mergeCell ref="C28:D28"/>
    <mergeCell ref="G28:H28"/>
    <mergeCell ref="J28:K28"/>
    <mergeCell ref="C35:D35"/>
    <mergeCell ref="G35:H35"/>
    <mergeCell ref="J35:K35"/>
    <mergeCell ref="C32:D32"/>
    <mergeCell ref="G32:H32"/>
    <mergeCell ref="J32:K32"/>
    <mergeCell ref="C33:D33"/>
    <mergeCell ref="G33:H33"/>
    <mergeCell ref="J33:K33"/>
    <mergeCell ref="C34:D34"/>
    <mergeCell ref="G34:H34"/>
    <mergeCell ref="J34:K34"/>
    <mergeCell ref="C30:D30"/>
    <mergeCell ref="G30:H30"/>
    <mergeCell ref="J30:K30"/>
    <mergeCell ref="C31:D31"/>
    <mergeCell ref="G31:H31"/>
    <mergeCell ref="J31:K31"/>
  </mergeCells>
  <hyperlinks>
    <hyperlink ref="A1" location="AnaSayfa!A1" display="AnaSayfa!A1"/>
  </hyperlinks>
  <printOptions/>
  <pageMargins left="0.75" right="0.75" top="1" bottom="1" header="0.5" footer="0.39"/>
  <pageSetup horizontalDpi="600" verticalDpi="600" orientation="portrait" paperSize="9" scale="88" r:id="rId1"/>
  <headerFooter alignWithMargins="0">
    <oddFooter>&amp;R&amp;8Yenimahalle İlçe Milli Eğitim Müdürlüğü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C23" sqref="C23:F29"/>
    </sheetView>
  </sheetViews>
  <sheetFormatPr defaultColWidth="9.140625" defaultRowHeight="12.75"/>
  <cols>
    <col min="1" max="1" width="5.7109375" style="1" customWidth="1"/>
    <col min="2" max="2" width="12.421875" style="1" customWidth="1"/>
    <col min="3" max="3" width="5.140625" style="1" customWidth="1"/>
    <col min="4" max="5" width="9.140625" style="1" customWidth="1"/>
    <col min="6" max="6" width="0.9921875" style="1" customWidth="1"/>
    <col min="7" max="8" width="8.28125" style="1" customWidth="1"/>
    <col min="9" max="9" width="7.00390625" style="1" customWidth="1"/>
    <col min="10" max="10" width="6.8515625" style="1" customWidth="1"/>
    <col min="11" max="11" width="14.421875" style="1" customWidth="1"/>
    <col min="12" max="12" width="7.8515625" style="1" customWidth="1"/>
    <col min="13" max="13" width="7.28125" style="1" customWidth="1"/>
    <col min="14" max="14" width="6.421875" style="1" customWidth="1"/>
    <col min="15" max="16384" width="9.140625" style="1" customWidth="1"/>
  </cols>
  <sheetData>
    <row r="1" spans="1:14" ht="12.75">
      <c r="A1" s="32" t="s">
        <v>189</v>
      </c>
      <c r="B1" s="32"/>
      <c r="N1" s="10" t="s">
        <v>0</v>
      </c>
    </row>
    <row r="2" spans="3:11" ht="15.75">
      <c r="C2" s="243" t="s">
        <v>19</v>
      </c>
      <c r="D2" s="243"/>
      <c r="E2" s="243"/>
      <c r="F2" s="243"/>
      <c r="G2" s="243"/>
      <c r="H2" s="243"/>
      <c r="I2" s="243"/>
      <c r="J2" s="243"/>
      <c r="K2" s="243"/>
    </row>
    <row r="3" ht="12.75">
      <c r="C3" s="1" t="s">
        <v>18</v>
      </c>
    </row>
    <row r="5" spans="1:11" ht="12.75">
      <c r="A5" s="1" t="s">
        <v>1</v>
      </c>
      <c r="D5" s="82">
        <f>AnaSayfa!B10</f>
        <v>976454</v>
      </c>
      <c r="E5" s="244" t="str">
        <f>AnaSayfa!B11</f>
        <v>ATATÜRK İLKOKULU</v>
      </c>
      <c r="F5" s="245"/>
      <c r="G5" s="245"/>
      <c r="H5" s="245"/>
      <c r="I5" s="246"/>
      <c r="J5" s="5" t="s">
        <v>3</v>
      </c>
      <c r="K5" s="4" t="str">
        <f>AnaSayfa!B8</f>
        <v>SİVAS</v>
      </c>
    </row>
    <row r="6" ht="3" customHeight="1"/>
    <row r="7" spans="1:12" ht="12.75">
      <c r="A7" s="1" t="s">
        <v>2</v>
      </c>
      <c r="E7" s="175">
        <f>AnaSayfa!B12</f>
        <v>0</v>
      </c>
      <c r="F7" s="175"/>
      <c r="G7" s="175"/>
      <c r="H7" s="85"/>
      <c r="I7" s="85"/>
      <c r="J7" s="8" t="s">
        <v>4</v>
      </c>
      <c r="K7" s="241" t="str">
        <f>AnaSayfa!B9</f>
        <v>KOYULHİSAR</v>
      </c>
      <c r="L7" s="242"/>
    </row>
    <row r="10" ht="12.75">
      <c r="A10" s="1" t="s">
        <v>5</v>
      </c>
    </row>
    <row r="11" ht="6.75" customHeight="1"/>
    <row r="12" spans="1:8" ht="12.75">
      <c r="A12" s="247" t="s">
        <v>173</v>
      </c>
      <c r="B12" s="237" t="s">
        <v>175</v>
      </c>
      <c r="C12" s="238"/>
      <c r="D12" s="249" t="s">
        <v>176</v>
      </c>
      <c r="E12" s="250"/>
      <c r="F12" s="230" t="s">
        <v>11</v>
      </c>
      <c r="G12" s="231"/>
      <c r="H12" s="228" t="s">
        <v>12</v>
      </c>
    </row>
    <row r="13" spans="1:8" ht="12.75">
      <c r="A13" s="248"/>
      <c r="B13" s="239"/>
      <c r="C13" s="240"/>
      <c r="D13" s="251"/>
      <c r="E13" s="252"/>
      <c r="F13" s="232"/>
      <c r="G13" s="233"/>
      <c r="H13" s="229"/>
    </row>
    <row r="14" spans="1:8" ht="12.75">
      <c r="A14" s="6">
        <v>1</v>
      </c>
      <c r="B14" s="241" t="s">
        <v>15</v>
      </c>
      <c r="C14" s="242"/>
      <c r="D14" s="236">
        <v>1</v>
      </c>
      <c r="E14" s="224"/>
      <c r="F14" s="236">
        <v>1</v>
      </c>
      <c r="G14" s="224"/>
      <c r="H14" s="4"/>
    </row>
    <row r="15" spans="1:8" ht="12.75">
      <c r="A15" s="9">
        <v>2</v>
      </c>
      <c r="B15" s="241" t="s">
        <v>16</v>
      </c>
      <c r="C15" s="242"/>
      <c r="D15" s="236"/>
      <c r="E15" s="224"/>
      <c r="F15" s="236"/>
      <c r="G15" s="224"/>
      <c r="H15" s="4"/>
    </row>
    <row r="16" spans="1:8" ht="12.75">
      <c r="A16" s="6">
        <v>3</v>
      </c>
      <c r="B16" s="241" t="s">
        <v>17</v>
      </c>
      <c r="C16" s="242"/>
      <c r="D16" s="236"/>
      <c r="E16" s="224"/>
      <c r="F16" s="236"/>
      <c r="G16" s="224"/>
      <c r="H16" s="4"/>
    </row>
    <row r="17" spans="3:8" ht="12.75">
      <c r="C17" s="7"/>
      <c r="D17" s="159"/>
      <c r="E17" s="159"/>
      <c r="F17" s="159"/>
      <c r="G17" s="159"/>
      <c r="H17" s="7"/>
    </row>
    <row r="19" ht="12.75">
      <c r="A19" s="1" t="s">
        <v>21</v>
      </c>
    </row>
    <row r="20" ht="7.5" customHeight="1"/>
    <row r="21" spans="1:13" ht="12.75">
      <c r="A21" s="247" t="s">
        <v>173</v>
      </c>
      <c r="B21" s="228" t="s">
        <v>20</v>
      </c>
      <c r="C21" s="230" t="s">
        <v>6</v>
      </c>
      <c r="D21" s="234"/>
      <c r="E21" s="234"/>
      <c r="F21" s="231"/>
      <c r="G21" s="249" t="s">
        <v>176</v>
      </c>
      <c r="H21" s="250"/>
      <c r="I21" s="249" t="s">
        <v>177</v>
      </c>
      <c r="J21" s="250"/>
      <c r="K21" s="228" t="s">
        <v>13</v>
      </c>
      <c r="L21" s="230" t="s">
        <v>14</v>
      </c>
      <c r="M21" s="231"/>
    </row>
    <row r="22" spans="1:13" ht="12.75">
      <c r="A22" s="248"/>
      <c r="B22" s="229"/>
      <c r="C22" s="232"/>
      <c r="D22" s="235"/>
      <c r="E22" s="235"/>
      <c r="F22" s="233"/>
      <c r="G22" s="251"/>
      <c r="H22" s="252"/>
      <c r="I22" s="251"/>
      <c r="J22" s="252"/>
      <c r="K22" s="229"/>
      <c r="L22" s="232"/>
      <c r="M22" s="233"/>
    </row>
    <row r="23" spans="1:13" ht="12.75">
      <c r="A23" s="9">
        <v>1</v>
      </c>
      <c r="B23" s="12">
        <v>2143</v>
      </c>
      <c r="C23" s="148" t="s">
        <v>287</v>
      </c>
      <c r="D23" s="225"/>
      <c r="E23" s="225"/>
      <c r="F23" s="226"/>
      <c r="G23" s="175">
        <v>1</v>
      </c>
      <c r="H23" s="175"/>
      <c r="I23" s="175">
        <v>1</v>
      </c>
      <c r="J23" s="175"/>
      <c r="K23" s="9">
        <v>0</v>
      </c>
      <c r="L23" s="175"/>
      <c r="M23" s="175"/>
    </row>
    <row r="24" spans="1:13" ht="12.75">
      <c r="A24" s="9">
        <v>2</v>
      </c>
      <c r="B24" s="12">
        <v>1715</v>
      </c>
      <c r="C24" s="148" t="s">
        <v>293</v>
      </c>
      <c r="D24" s="225"/>
      <c r="E24" s="225"/>
      <c r="F24" s="226"/>
      <c r="G24" s="175">
        <v>1</v>
      </c>
      <c r="H24" s="175"/>
      <c r="I24" s="175">
        <v>1</v>
      </c>
      <c r="J24" s="175"/>
      <c r="K24" s="9">
        <v>0</v>
      </c>
      <c r="L24" s="175"/>
      <c r="M24" s="175"/>
    </row>
    <row r="25" spans="1:13" ht="12.75">
      <c r="A25" s="9">
        <v>3</v>
      </c>
      <c r="B25" s="12">
        <v>1386</v>
      </c>
      <c r="C25" s="148" t="s">
        <v>310</v>
      </c>
      <c r="D25" s="225"/>
      <c r="E25" s="225"/>
      <c r="F25" s="226"/>
      <c r="G25" s="175">
        <v>1</v>
      </c>
      <c r="H25" s="175"/>
      <c r="I25" s="175">
        <v>1</v>
      </c>
      <c r="J25" s="175"/>
      <c r="K25" s="9">
        <v>0</v>
      </c>
      <c r="L25" s="175"/>
      <c r="M25" s="175"/>
    </row>
    <row r="26" spans="1:13" ht="12.75">
      <c r="A26" s="9">
        <v>4</v>
      </c>
      <c r="B26" s="12">
        <v>1524</v>
      </c>
      <c r="C26" s="148" t="s">
        <v>284</v>
      </c>
      <c r="D26" s="225"/>
      <c r="E26" s="225"/>
      <c r="F26" s="226"/>
      <c r="G26" s="175">
        <v>1</v>
      </c>
      <c r="H26" s="175"/>
      <c r="I26" s="175">
        <v>1</v>
      </c>
      <c r="J26" s="175"/>
      <c r="K26" s="9">
        <v>0</v>
      </c>
      <c r="L26" s="175"/>
      <c r="M26" s="175"/>
    </row>
    <row r="27" spans="1:13" ht="12.75">
      <c r="A27" s="9">
        <v>5</v>
      </c>
      <c r="B27" s="12">
        <v>2510</v>
      </c>
      <c r="C27" s="148" t="s">
        <v>311</v>
      </c>
      <c r="D27" s="225"/>
      <c r="E27" s="225"/>
      <c r="F27" s="226"/>
      <c r="G27" s="175">
        <v>1</v>
      </c>
      <c r="H27" s="175"/>
      <c r="I27" s="175">
        <v>1</v>
      </c>
      <c r="J27" s="175"/>
      <c r="K27" s="9">
        <v>0</v>
      </c>
      <c r="L27" s="175"/>
      <c r="M27" s="175"/>
    </row>
    <row r="28" spans="1:13" ht="12.75">
      <c r="A28" s="9">
        <v>6</v>
      </c>
      <c r="B28" s="12">
        <v>1245</v>
      </c>
      <c r="C28" s="148" t="s">
        <v>312</v>
      </c>
      <c r="D28" s="225"/>
      <c r="E28" s="225"/>
      <c r="F28" s="226"/>
      <c r="G28" s="175">
        <v>1</v>
      </c>
      <c r="H28" s="175"/>
      <c r="I28" s="175">
        <v>1</v>
      </c>
      <c r="J28" s="175"/>
      <c r="K28" s="9">
        <v>0</v>
      </c>
      <c r="L28" s="175"/>
      <c r="M28" s="175"/>
    </row>
    <row r="29" spans="1:13" ht="12.75">
      <c r="A29" s="9">
        <v>7</v>
      </c>
      <c r="B29" s="82">
        <v>2265</v>
      </c>
      <c r="C29" s="227" t="s">
        <v>288</v>
      </c>
      <c r="D29" s="227"/>
      <c r="E29" s="227"/>
      <c r="F29" s="227"/>
      <c r="G29" s="175">
        <v>0</v>
      </c>
      <c r="H29" s="175"/>
      <c r="I29" s="175">
        <v>0</v>
      </c>
      <c r="J29" s="175"/>
      <c r="K29" s="9">
        <v>1</v>
      </c>
      <c r="L29" s="175"/>
      <c r="M29" s="175"/>
    </row>
    <row r="30" spans="1:13" ht="12.75">
      <c r="A30" s="4"/>
      <c r="B30" s="4"/>
      <c r="C30" s="175"/>
      <c r="D30" s="175"/>
      <c r="E30" s="175"/>
      <c r="F30" s="175"/>
      <c r="G30" s="175"/>
      <c r="H30" s="175"/>
      <c r="I30" s="175"/>
      <c r="J30" s="175"/>
      <c r="K30" s="4"/>
      <c r="L30" s="175"/>
      <c r="M30" s="175"/>
    </row>
    <row r="31" spans="1:13" ht="12.75">
      <c r="A31" s="4"/>
      <c r="B31" s="4"/>
      <c r="C31" s="175"/>
      <c r="D31" s="175"/>
      <c r="E31" s="175"/>
      <c r="F31" s="175"/>
      <c r="G31" s="175"/>
      <c r="H31" s="175"/>
      <c r="I31" s="175"/>
      <c r="J31" s="175"/>
      <c r="K31" s="4"/>
      <c r="L31" s="175"/>
      <c r="M31" s="175"/>
    </row>
    <row r="32" spans="1:13" ht="12.75">
      <c r="A32" s="4"/>
      <c r="B32" s="4"/>
      <c r="C32" s="175"/>
      <c r="D32" s="175"/>
      <c r="E32" s="175"/>
      <c r="F32" s="175"/>
      <c r="G32" s="175"/>
      <c r="H32" s="175"/>
      <c r="I32" s="175"/>
      <c r="J32" s="175"/>
      <c r="K32" s="4"/>
      <c r="L32" s="175"/>
      <c r="M32" s="175"/>
    </row>
    <row r="33" spans="1:13" ht="12.75">
      <c r="A33" s="4"/>
      <c r="B33" s="4"/>
      <c r="C33" s="175"/>
      <c r="D33" s="175"/>
      <c r="E33" s="175"/>
      <c r="F33" s="175"/>
      <c r="G33" s="175"/>
      <c r="H33" s="175"/>
      <c r="I33" s="175"/>
      <c r="J33" s="175"/>
      <c r="K33" s="4"/>
      <c r="L33" s="175"/>
      <c r="M33" s="175"/>
    </row>
    <row r="34" spans="1:13" ht="12.75">
      <c r="A34" s="4"/>
      <c r="B34" s="4"/>
      <c r="C34" s="175"/>
      <c r="D34" s="175"/>
      <c r="E34" s="175"/>
      <c r="F34" s="175"/>
      <c r="G34" s="175"/>
      <c r="H34" s="175"/>
      <c r="I34" s="175"/>
      <c r="J34" s="175"/>
      <c r="K34" s="4"/>
      <c r="L34" s="175"/>
      <c r="M34" s="175"/>
    </row>
    <row r="35" spans="1:13" ht="12.75">
      <c r="A35" s="4"/>
      <c r="B35" s="4"/>
      <c r="C35" s="175"/>
      <c r="D35" s="175"/>
      <c r="E35" s="175"/>
      <c r="F35" s="175"/>
      <c r="G35" s="175"/>
      <c r="H35" s="175"/>
      <c r="I35" s="175"/>
      <c r="J35" s="175"/>
      <c r="K35" s="4"/>
      <c r="L35" s="175"/>
      <c r="M35" s="175"/>
    </row>
    <row r="36" spans="1:13" ht="12.75">
      <c r="A36" s="4"/>
      <c r="B36" s="4"/>
      <c r="C36" s="175"/>
      <c r="D36" s="175"/>
      <c r="E36" s="175"/>
      <c r="F36" s="175"/>
      <c r="G36" s="175"/>
      <c r="H36" s="175"/>
      <c r="I36" s="175"/>
      <c r="J36" s="175"/>
      <c r="K36" s="4"/>
      <c r="L36" s="175"/>
      <c r="M36" s="175"/>
    </row>
    <row r="37" spans="1:13" ht="12.75">
      <c r="A37" s="4"/>
      <c r="B37" s="4"/>
      <c r="C37" s="175"/>
      <c r="D37" s="175"/>
      <c r="E37" s="175"/>
      <c r="F37" s="175"/>
      <c r="G37" s="175"/>
      <c r="H37" s="175"/>
      <c r="I37" s="175"/>
      <c r="J37" s="175"/>
      <c r="K37" s="4"/>
      <c r="L37" s="175"/>
      <c r="M37" s="175"/>
    </row>
    <row r="38" spans="1:13" ht="12.75">
      <c r="A38" s="4"/>
      <c r="B38" s="4"/>
      <c r="C38" s="175"/>
      <c r="D38" s="175"/>
      <c r="E38" s="175"/>
      <c r="F38" s="175"/>
      <c r="G38" s="175"/>
      <c r="H38" s="175"/>
      <c r="I38" s="175"/>
      <c r="J38" s="175"/>
      <c r="K38" s="4"/>
      <c r="L38" s="175"/>
      <c r="M38" s="175"/>
    </row>
    <row r="39" spans="1:13" ht="12.75">
      <c r="A39" s="4"/>
      <c r="B39" s="4"/>
      <c r="C39" s="175"/>
      <c r="D39" s="175"/>
      <c r="E39" s="175"/>
      <c r="F39" s="175"/>
      <c r="G39" s="175"/>
      <c r="H39" s="175"/>
      <c r="I39" s="175"/>
      <c r="J39" s="175"/>
      <c r="K39" s="4"/>
      <c r="L39" s="175"/>
      <c r="M39" s="175"/>
    </row>
    <row r="40" spans="1:13" ht="12.75">
      <c r="A40" s="4"/>
      <c r="B40" s="4"/>
      <c r="C40" s="175"/>
      <c r="D40" s="175"/>
      <c r="E40" s="175"/>
      <c r="F40" s="175"/>
      <c r="G40" s="175"/>
      <c r="H40" s="175"/>
      <c r="I40" s="224"/>
      <c r="J40" s="175"/>
      <c r="K40" s="4"/>
      <c r="L40" s="175"/>
      <c r="M40" s="175"/>
    </row>
    <row r="41" spans="1:13" ht="12.75">
      <c r="A41" s="4"/>
      <c r="B41" s="4"/>
      <c r="C41" s="175"/>
      <c r="D41" s="175"/>
      <c r="E41" s="175"/>
      <c r="F41" s="175"/>
      <c r="G41" s="175"/>
      <c r="H41" s="175"/>
      <c r="I41" s="224"/>
      <c r="J41" s="175"/>
      <c r="K41" s="4"/>
      <c r="L41" s="175"/>
      <c r="M41" s="175"/>
    </row>
    <row r="42" spans="1:13" ht="12.75">
      <c r="A42" s="4"/>
      <c r="B42" s="4"/>
      <c r="C42" s="175"/>
      <c r="D42" s="175"/>
      <c r="E42" s="175"/>
      <c r="F42" s="175"/>
      <c r="G42" s="175"/>
      <c r="H42" s="175"/>
      <c r="I42" s="224"/>
      <c r="J42" s="175"/>
      <c r="K42" s="4"/>
      <c r="L42" s="175"/>
      <c r="M42" s="175"/>
    </row>
    <row r="43" spans="1:13" ht="12.75">
      <c r="A43" s="4"/>
      <c r="B43" s="4"/>
      <c r="C43" s="175"/>
      <c r="D43" s="175"/>
      <c r="E43" s="175"/>
      <c r="F43" s="175"/>
      <c r="G43" s="175"/>
      <c r="H43" s="175"/>
      <c r="I43" s="224"/>
      <c r="J43" s="175"/>
      <c r="K43" s="4"/>
      <c r="L43" s="175"/>
      <c r="M43" s="175"/>
    </row>
    <row r="44" spans="1:13" ht="12.75">
      <c r="A44" s="4"/>
      <c r="B44" s="4"/>
      <c r="C44" s="175"/>
      <c r="D44" s="175"/>
      <c r="E44" s="175"/>
      <c r="F44" s="175"/>
      <c r="G44" s="175"/>
      <c r="H44" s="175"/>
      <c r="I44" s="224"/>
      <c r="J44" s="175"/>
      <c r="K44" s="4"/>
      <c r="L44" s="175"/>
      <c r="M44" s="175"/>
    </row>
    <row r="47" spans="10:11" ht="12.75">
      <c r="J47" s="144" t="s">
        <v>178</v>
      </c>
      <c r="K47" s="144"/>
    </row>
    <row r="49" spans="10:11" ht="12.75">
      <c r="J49" s="144"/>
      <c r="K49" s="144"/>
    </row>
    <row r="50" spans="10:11" ht="12.75">
      <c r="J50" s="144"/>
      <c r="K50" s="144"/>
    </row>
  </sheetData>
  <sheetProtection/>
  <mergeCells count="118">
    <mergeCell ref="A12:A13"/>
    <mergeCell ref="D12:E13"/>
    <mergeCell ref="G21:H22"/>
    <mergeCell ref="I21:J22"/>
    <mergeCell ref="A21:A22"/>
    <mergeCell ref="F14:G14"/>
    <mergeCell ref="F15:G15"/>
    <mergeCell ref="F16:G16"/>
    <mergeCell ref="F17:G17"/>
    <mergeCell ref="F12:G13"/>
    <mergeCell ref="K7:L7"/>
    <mergeCell ref="C2:K2"/>
    <mergeCell ref="E5:I5"/>
    <mergeCell ref="E7:G7"/>
    <mergeCell ref="H12:H13"/>
    <mergeCell ref="D14:E14"/>
    <mergeCell ref="D15:E15"/>
    <mergeCell ref="D16:E16"/>
    <mergeCell ref="D17:E17"/>
    <mergeCell ref="B12:C13"/>
    <mergeCell ref="B14:C14"/>
    <mergeCell ref="B15:C15"/>
    <mergeCell ref="B16:C16"/>
    <mergeCell ref="B21:B22"/>
    <mergeCell ref="K21:K22"/>
    <mergeCell ref="L21:M22"/>
    <mergeCell ref="C23:F23"/>
    <mergeCell ref="G23:H23"/>
    <mergeCell ref="L23:M23"/>
    <mergeCell ref="C21:F22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G26:H26"/>
    <mergeCell ref="G27:H27"/>
    <mergeCell ref="G39:H39"/>
    <mergeCell ref="G32:H32"/>
    <mergeCell ref="G33:H33"/>
    <mergeCell ref="G34:H34"/>
    <mergeCell ref="G35:H35"/>
    <mergeCell ref="G36:H36"/>
    <mergeCell ref="G37:H37"/>
    <mergeCell ref="G38:H38"/>
    <mergeCell ref="G28:H28"/>
    <mergeCell ref="G29:H29"/>
    <mergeCell ref="G30:H30"/>
    <mergeCell ref="G31:H31"/>
    <mergeCell ref="G24:H24"/>
    <mergeCell ref="G25:H25"/>
    <mergeCell ref="I23:J23"/>
    <mergeCell ref="I24:J24"/>
    <mergeCell ref="I25:J25"/>
    <mergeCell ref="I26:J26"/>
    <mergeCell ref="I27:J27"/>
    <mergeCell ref="I28:J28"/>
    <mergeCell ref="I29:J29"/>
    <mergeCell ref="I35:J35"/>
    <mergeCell ref="I36:J36"/>
    <mergeCell ref="I37:J37"/>
    <mergeCell ref="I30:J30"/>
    <mergeCell ref="I31:J31"/>
    <mergeCell ref="I32:J32"/>
    <mergeCell ref="I33:J33"/>
    <mergeCell ref="I34:J34"/>
    <mergeCell ref="L31:M31"/>
    <mergeCell ref="L32:M32"/>
    <mergeCell ref="L33:M33"/>
    <mergeCell ref="L34:M34"/>
    <mergeCell ref="L24:M24"/>
    <mergeCell ref="L25:M25"/>
    <mergeCell ref="L26:M26"/>
    <mergeCell ref="L30:M30"/>
    <mergeCell ref="L27:M27"/>
    <mergeCell ref="L28:M28"/>
    <mergeCell ref="L29:M29"/>
    <mergeCell ref="L35:M35"/>
    <mergeCell ref="L36:M36"/>
    <mergeCell ref="L37:M37"/>
    <mergeCell ref="I43:J43"/>
    <mergeCell ref="L38:M38"/>
    <mergeCell ref="L39:M39"/>
    <mergeCell ref="L40:M40"/>
    <mergeCell ref="I38:J38"/>
    <mergeCell ref="C43:F43"/>
    <mergeCell ref="C44:F44"/>
    <mergeCell ref="G42:H42"/>
    <mergeCell ref="G43:H43"/>
    <mergeCell ref="G41:H41"/>
    <mergeCell ref="G40:H40"/>
    <mergeCell ref="I39:J39"/>
    <mergeCell ref="I40:J40"/>
    <mergeCell ref="I41:J41"/>
    <mergeCell ref="I42:J42"/>
    <mergeCell ref="C42:F42"/>
    <mergeCell ref="C40:F40"/>
    <mergeCell ref="C41:F41"/>
    <mergeCell ref="J50:K50"/>
    <mergeCell ref="J47:K47"/>
    <mergeCell ref="I44:J44"/>
    <mergeCell ref="G44:H44"/>
    <mergeCell ref="L41:M41"/>
    <mergeCell ref="L42:M42"/>
    <mergeCell ref="L43:M43"/>
    <mergeCell ref="L44:M44"/>
    <mergeCell ref="J49:K49"/>
  </mergeCells>
  <hyperlinks>
    <hyperlink ref="A1" location="AnaSayfa!A1" display="AnaSayfa!A1"/>
  </hyperlinks>
  <printOptions/>
  <pageMargins left="0.5511811023622047" right="0.2362204724409449" top="0.5511811023622047" bottom="0.984251968503937" header="0.5118110236220472" footer="0.41"/>
  <pageSetup horizontalDpi="600" verticalDpi="600" orientation="portrait" paperSize="9" scale="80" r:id="rId1"/>
  <headerFooter alignWithMargins="0">
    <oddFooter>&amp;R&amp;8Yenimahalle İlçe Milli Eğitim Müdürlüğü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1">
      <selection activeCell="S33" sqref="S33"/>
    </sheetView>
  </sheetViews>
  <sheetFormatPr defaultColWidth="9.140625" defaultRowHeight="12.75"/>
  <cols>
    <col min="1" max="1" width="7.00390625" style="34" customWidth="1"/>
    <col min="2" max="2" width="9.7109375" style="34" customWidth="1"/>
    <col min="3" max="3" width="7.8515625" style="34" customWidth="1"/>
    <col min="4" max="4" width="5.7109375" style="34" customWidth="1"/>
    <col min="5" max="5" width="7.28125" style="34" customWidth="1"/>
    <col min="6" max="6" width="5.7109375" style="34" customWidth="1"/>
    <col min="7" max="7" width="7.28125" style="34" customWidth="1"/>
    <col min="8" max="8" width="5.7109375" style="34" customWidth="1"/>
    <col min="9" max="9" width="7.28125" style="34" customWidth="1"/>
    <col min="10" max="10" width="5.7109375" style="34" customWidth="1"/>
    <col min="11" max="11" width="7.28125" style="34" customWidth="1"/>
    <col min="12" max="12" width="5.7109375" style="34" customWidth="1"/>
    <col min="13" max="13" width="7.28125" style="34" customWidth="1"/>
    <col min="14" max="14" width="5.7109375" style="34" customWidth="1"/>
    <col min="15" max="15" width="0.9921875" style="34" customWidth="1"/>
    <col min="16" max="16384" width="9.140625" style="34" customWidth="1"/>
  </cols>
  <sheetData>
    <row r="1" spans="1:14" ht="12.75">
      <c r="A1" s="87" t="s">
        <v>189</v>
      </c>
      <c r="N1" s="1" t="s">
        <v>156</v>
      </c>
    </row>
    <row r="2" spans="1:15" ht="15.75">
      <c r="A2" s="243" t="s">
        <v>82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4" ht="12" customHeight="1">
      <c r="A3" s="81" t="s">
        <v>83</v>
      </c>
      <c r="C3" s="271" t="str">
        <f>AnaSayfa!B8</f>
        <v>SİVAS</v>
      </c>
      <c r="D3" s="272"/>
    </row>
    <row r="4" spans="1:5" ht="3" customHeight="1">
      <c r="A4" s="81"/>
      <c r="C4" s="36"/>
      <c r="D4" s="36"/>
      <c r="E4" s="36"/>
    </row>
    <row r="5" spans="1:9" ht="12" customHeight="1">
      <c r="A5" s="81" t="s">
        <v>84</v>
      </c>
      <c r="C5" s="271" t="str">
        <f>AnaSayfa!B9</f>
        <v>KOYULHİSAR</v>
      </c>
      <c r="D5" s="273"/>
      <c r="E5" s="272"/>
      <c r="G5" s="36"/>
      <c r="H5" s="36"/>
      <c r="I5" s="36"/>
    </row>
    <row r="6" ht="3" customHeight="1">
      <c r="A6" s="81"/>
    </row>
    <row r="7" spans="1:14" ht="12" customHeight="1">
      <c r="A7" s="81" t="s">
        <v>85</v>
      </c>
      <c r="C7" s="267" t="str">
        <f>AnaSayfa!B11</f>
        <v>ATATÜRK İLKOKULU</v>
      </c>
      <c r="D7" s="268"/>
      <c r="E7" s="268"/>
      <c r="F7" s="268"/>
      <c r="G7" s="268"/>
      <c r="H7" s="268"/>
      <c r="I7" s="269"/>
      <c r="J7" s="36"/>
      <c r="K7" s="265">
        <f>AnaSayfa!B10</f>
        <v>976454</v>
      </c>
      <c r="L7" s="270"/>
      <c r="M7" s="266"/>
      <c r="N7" s="36"/>
    </row>
    <row r="8" spans="1:13" ht="15" customHeight="1">
      <c r="A8" s="54" t="s">
        <v>95</v>
      </c>
      <c r="C8" s="36"/>
      <c r="D8" s="36"/>
      <c r="E8" s="36"/>
      <c r="F8" s="36"/>
      <c r="G8" s="36"/>
      <c r="H8" s="36"/>
      <c r="J8" s="36"/>
      <c r="K8" s="36"/>
      <c r="L8" s="36"/>
      <c r="M8" s="36"/>
    </row>
    <row r="9" spans="1:15" ht="4.5" customHeight="1">
      <c r="A9" s="253" t="s">
        <v>86</v>
      </c>
      <c r="B9" s="255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2"/>
    </row>
    <row r="10" spans="1:15" ht="11.25" customHeight="1">
      <c r="A10" s="256"/>
      <c r="B10" s="258"/>
      <c r="C10" s="36" t="s">
        <v>155</v>
      </c>
      <c r="D10" s="37">
        <v>16</v>
      </c>
      <c r="E10" s="36" t="s">
        <v>97</v>
      </c>
      <c r="F10" s="37">
        <v>12</v>
      </c>
      <c r="G10" s="36" t="s">
        <v>98</v>
      </c>
      <c r="H10" s="37">
        <v>19</v>
      </c>
      <c r="I10" s="36" t="s">
        <v>99</v>
      </c>
      <c r="J10" s="37">
        <v>12</v>
      </c>
      <c r="K10" s="36" t="s">
        <v>100</v>
      </c>
      <c r="L10" s="37"/>
      <c r="M10" s="36" t="s">
        <v>101</v>
      </c>
      <c r="N10" s="37"/>
      <c r="O10" s="43"/>
    </row>
    <row r="11" spans="1:15" ht="11.25">
      <c r="A11" s="256"/>
      <c r="B11" s="258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43"/>
    </row>
    <row r="12" spans="1:15" ht="11.25">
      <c r="A12" s="256"/>
      <c r="B12" s="258"/>
      <c r="C12" s="36" t="s">
        <v>102</v>
      </c>
      <c r="D12" s="37"/>
      <c r="E12" s="36" t="s">
        <v>103</v>
      </c>
      <c r="F12" s="37"/>
      <c r="G12" s="36" t="s">
        <v>104</v>
      </c>
      <c r="H12" s="37"/>
      <c r="I12" s="36" t="s">
        <v>105</v>
      </c>
      <c r="J12" s="37"/>
      <c r="K12" s="36" t="s">
        <v>106</v>
      </c>
      <c r="L12" s="37"/>
      <c r="M12" s="36" t="s">
        <v>107</v>
      </c>
      <c r="N12" s="37"/>
      <c r="O12" s="43"/>
    </row>
    <row r="13" spans="1:15" ht="11.25">
      <c r="A13" s="256"/>
      <c r="B13" s="258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43"/>
    </row>
    <row r="14" spans="1:15" ht="11.25">
      <c r="A14" s="256"/>
      <c r="B14" s="258"/>
      <c r="C14" s="36" t="s">
        <v>87</v>
      </c>
      <c r="D14" s="37"/>
      <c r="E14" s="36" t="s">
        <v>88</v>
      </c>
      <c r="F14" s="36"/>
      <c r="G14" s="68"/>
      <c r="H14" s="36" t="s">
        <v>89</v>
      </c>
      <c r="I14" s="36"/>
      <c r="J14" s="37"/>
      <c r="K14" s="36" t="s">
        <v>90</v>
      </c>
      <c r="L14" s="36"/>
      <c r="M14" s="37"/>
      <c r="N14" s="36"/>
      <c r="O14" s="43"/>
    </row>
    <row r="15" spans="1:15" ht="4.5" customHeight="1">
      <c r="A15" s="259"/>
      <c r="B15" s="261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5"/>
    </row>
    <row r="16" spans="1:15" ht="4.5" customHeight="1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</row>
    <row r="17" spans="1:15" ht="12.75" customHeight="1">
      <c r="A17" s="51" t="s">
        <v>92</v>
      </c>
      <c r="B17" s="39"/>
      <c r="C17" s="39"/>
      <c r="D17" s="39"/>
      <c r="E17" s="39"/>
      <c r="F17" s="52"/>
      <c r="G17" s="53"/>
      <c r="H17" s="39" t="s">
        <v>93</v>
      </c>
      <c r="I17" s="39"/>
      <c r="J17" s="68">
        <v>8</v>
      </c>
      <c r="K17" s="36"/>
      <c r="L17" s="39" t="s">
        <v>94</v>
      </c>
      <c r="M17" s="39"/>
      <c r="N17" s="68">
        <v>1</v>
      </c>
      <c r="O17" s="43"/>
    </row>
    <row r="18" spans="1:15" ht="4.5" customHeight="1">
      <c r="A18" s="50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5"/>
    </row>
    <row r="19" spans="1:15" ht="11.25">
      <c r="A19" s="253" t="s">
        <v>91</v>
      </c>
      <c r="B19" s="255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/>
    </row>
    <row r="20" spans="1:15" ht="11.25">
      <c r="A20" s="256"/>
      <c r="B20" s="258"/>
      <c r="C20" s="36" t="s">
        <v>96</v>
      </c>
      <c r="D20" s="37">
        <v>1</v>
      </c>
      <c r="E20" s="36" t="s">
        <v>97</v>
      </c>
      <c r="F20" s="37">
        <v>1</v>
      </c>
      <c r="G20" s="36" t="s">
        <v>98</v>
      </c>
      <c r="H20" s="37">
        <v>1</v>
      </c>
      <c r="I20" s="36" t="s">
        <v>99</v>
      </c>
      <c r="J20" s="37">
        <v>1</v>
      </c>
      <c r="K20" s="36" t="s">
        <v>100</v>
      </c>
      <c r="L20" s="37"/>
      <c r="M20" s="36" t="s">
        <v>101</v>
      </c>
      <c r="N20" s="37"/>
      <c r="O20" s="43"/>
    </row>
    <row r="21" spans="1:15" ht="11.25">
      <c r="A21" s="256"/>
      <c r="B21" s="258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43"/>
    </row>
    <row r="22" spans="1:15" ht="11.25">
      <c r="A22" s="256"/>
      <c r="B22" s="258"/>
      <c r="C22" s="36" t="s">
        <v>102</v>
      </c>
      <c r="D22" s="37"/>
      <c r="E22" s="36" t="s">
        <v>103</v>
      </c>
      <c r="F22" s="37"/>
      <c r="G22" s="36" t="s">
        <v>104</v>
      </c>
      <c r="H22" s="37"/>
      <c r="I22" s="36" t="s">
        <v>105</v>
      </c>
      <c r="J22" s="37"/>
      <c r="K22" s="36" t="s">
        <v>106</v>
      </c>
      <c r="L22" s="37"/>
      <c r="M22" s="36" t="s">
        <v>107</v>
      </c>
      <c r="N22" s="37"/>
      <c r="O22" s="43"/>
    </row>
    <row r="23" spans="1:15" ht="11.25">
      <c r="A23" s="256"/>
      <c r="B23" s="258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43"/>
    </row>
    <row r="24" spans="1:15" ht="11.25">
      <c r="A24" s="256"/>
      <c r="B24" s="258"/>
      <c r="C24" s="36" t="s">
        <v>87</v>
      </c>
      <c r="D24" s="37"/>
      <c r="E24" s="36" t="s">
        <v>88</v>
      </c>
      <c r="F24" s="36"/>
      <c r="G24" s="68"/>
      <c r="H24" s="36" t="s">
        <v>108</v>
      </c>
      <c r="I24" s="36"/>
      <c r="J24" s="37"/>
      <c r="K24" s="36" t="s">
        <v>90</v>
      </c>
      <c r="L24" s="36"/>
      <c r="M24" s="37"/>
      <c r="N24" s="36"/>
      <c r="O24" s="43"/>
    </row>
    <row r="25" spans="1:15" ht="4.5" customHeight="1">
      <c r="A25" s="259"/>
      <c r="B25" s="26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5"/>
    </row>
    <row r="26" spans="1:15" ht="4.5" customHeight="1">
      <c r="A26" s="253" t="s">
        <v>109</v>
      </c>
      <c r="B26" s="255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2"/>
    </row>
    <row r="27" spans="1:15" ht="11.25" customHeight="1">
      <c r="A27" s="256"/>
      <c r="B27" s="258"/>
      <c r="C27" s="36" t="s">
        <v>110</v>
      </c>
      <c r="D27" s="36"/>
      <c r="E27" s="36"/>
      <c r="F27" s="36"/>
      <c r="G27" s="36"/>
      <c r="H27" s="36"/>
      <c r="I27" s="36"/>
      <c r="J27" s="36"/>
      <c r="K27" s="36"/>
      <c r="L27" s="37"/>
      <c r="M27" s="36"/>
      <c r="N27" s="36"/>
      <c r="O27" s="43"/>
    </row>
    <row r="28" spans="1:15" ht="4.5" customHeight="1">
      <c r="A28" s="256"/>
      <c r="B28" s="258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43"/>
    </row>
    <row r="29" spans="1:15" ht="11.25" customHeight="1">
      <c r="A29" s="256"/>
      <c r="B29" s="258"/>
      <c r="C29" s="36" t="s">
        <v>111</v>
      </c>
      <c r="D29" s="36"/>
      <c r="E29" s="36"/>
      <c r="F29" s="36"/>
      <c r="G29" s="36"/>
      <c r="H29" s="36"/>
      <c r="I29" s="36"/>
      <c r="J29" s="37"/>
      <c r="K29" s="36"/>
      <c r="L29" s="36"/>
      <c r="M29" s="36"/>
      <c r="N29" s="36"/>
      <c r="O29" s="43"/>
    </row>
    <row r="30" spans="1:15" ht="4.5" customHeight="1">
      <c r="A30" s="256"/>
      <c r="B30" s="258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3"/>
    </row>
    <row r="31" spans="1:15" ht="11.25" customHeight="1">
      <c r="A31" s="256"/>
      <c r="B31" s="258"/>
      <c r="C31" s="36" t="s">
        <v>112</v>
      </c>
      <c r="D31" s="36"/>
      <c r="E31" s="36"/>
      <c r="F31" s="36"/>
      <c r="G31" s="36"/>
      <c r="H31" s="36"/>
      <c r="I31" s="36"/>
      <c r="J31" s="37"/>
      <c r="K31" s="36"/>
      <c r="L31" s="36" t="s">
        <v>115</v>
      </c>
      <c r="M31" s="36"/>
      <c r="N31" s="37"/>
      <c r="O31" s="43"/>
    </row>
    <row r="32" spans="1:15" ht="4.5" customHeight="1">
      <c r="A32" s="256"/>
      <c r="B32" s="258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43"/>
    </row>
    <row r="33" spans="1:15" ht="11.25" customHeight="1">
      <c r="A33" s="256"/>
      <c r="B33" s="258"/>
      <c r="C33" s="36" t="s">
        <v>114</v>
      </c>
      <c r="D33" s="36"/>
      <c r="E33" s="36"/>
      <c r="F33" s="36"/>
      <c r="G33" s="36"/>
      <c r="H33" s="36"/>
      <c r="I33" s="36"/>
      <c r="J33" s="37"/>
      <c r="K33" s="36"/>
      <c r="L33" s="36"/>
      <c r="M33" s="36"/>
      <c r="N33" s="36"/>
      <c r="O33" s="43"/>
    </row>
    <row r="34" spans="1:15" ht="4.5" customHeight="1">
      <c r="A34" s="256"/>
      <c r="B34" s="258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43"/>
    </row>
    <row r="35" spans="1:15" ht="11.25" customHeight="1">
      <c r="A35" s="256"/>
      <c r="B35" s="258"/>
      <c r="C35" s="36" t="s">
        <v>113</v>
      </c>
      <c r="D35" s="36"/>
      <c r="E35" s="36"/>
      <c r="F35" s="36"/>
      <c r="G35" s="36"/>
      <c r="H35" s="36"/>
      <c r="I35" s="36"/>
      <c r="J35" s="37"/>
      <c r="K35" s="36"/>
      <c r="L35" s="36"/>
      <c r="M35" s="36"/>
      <c r="N35" s="36"/>
      <c r="O35" s="43"/>
    </row>
    <row r="36" spans="1:15" ht="4.5" customHeight="1">
      <c r="A36" s="256"/>
      <c r="B36" s="258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43"/>
    </row>
    <row r="37" spans="1:15" ht="11.25" customHeight="1">
      <c r="A37" s="256"/>
      <c r="B37" s="258"/>
      <c r="C37" s="36" t="s">
        <v>163</v>
      </c>
      <c r="D37" s="36"/>
      <c r="E37" s="36"/>
      <c r="F37" s="36"/>
      <c r="G37" s="36"/>
      <c r="H37" s="36"/>
      <c r="I37" s="36"/>
      <c r="J37" s="37"/>
      <c r="K37" s="36"/>
      <c r="L37" s="36"/>
      <c r="M37" s="36"/>
      <c r="N37" s="36"/>
      <c r="O37" s="43"/>
    </row>
    <row r="38" spans="1:15" ht="4.5" customHeight="1">
      <c r="A38" s="259"/>
      <c r="B38" s="261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5"/>
    </row>
    <row r="39" spans="1:15" ht="4.5" customHeight="1">
      <c r="A39" s="46"/>
      <c r="B39" s="47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2"/>
    </row>
    <row r="40" spans="1:15" s="56" customFormat="1" ht="12" customHeight="1">
      <c r="A40" s="55" t="s">
        <v>116</v>
      </c>
      <c r="B40" s="38"/>
      <c r="C40" s="38" t="s">
        <v>117</v>
      </c>
      <c r="D40" s="57" t="s">
        <v>314</v>
      </c>
      <c r="E40" s="38" t="s">
        <v>118</v>
      </c>
      <c r="F40" s="57"/>
      <c r="G40" s="38" t="s">
        <v>119</v>
      </c>
      <c r="H40" s="57"/>
      <c r="I40" s="263" t="s">
        <v>120</v>
      </c>
      <c r="J40" s="264"/>
      <c r="K40" s="57"/>
      <c r="L40" s="263" t="s">
        <v>122</v>
      </c>
      <c r="M40" s="264"/>
      <c r="N40" s="57"/>
      <c r="O40" s="58"/>
    </row>
    <row r="41" spans="1:15" s="56" customFormat="1" ht="12" customHeight="1">
      <c r="A41" s="55"/>
      <c r="B41" s="38"/>
      <c r="C41" s="35"/>
      <c r="D41" s="35"/>
      <c r="E41" s="35"/>
      <c r="F41" s="35"/>
      <c r="G41" s="35"/>
      <c r="H41" s="35"/>
      <c r="I41" s="264" t="s">
        <v>121</v>
      </c>
      <c r="J41" s="264"/>
      <c r="K41" s="35"/>
      <c r="L41" s="264" t="s">
        <v>121</v>
      </c>
      <c r="M41" s="264"/>
      <c r="N41" s="35"/>
      <c r="O41" s="58"/>
    </row>
    <row r="42" spans="1:15" ht="4.5" customHeight="1">
      <c r="A42" s="48"/>
      <c r="B42" s="49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5"/>
    </row>
    <row r="43" spans="1:15" s="56" customFormat="1" ht="4.5" customHeight="1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1"/>
    </row>
    <row r="44" spans="1:15" s="56" customFormat="1" ht="12">
      <c r="A44" s="55" t="s">
        <v>125</v>
      </c>
      <c r="B44" s="38"/>
      <c r="C44" s="38"/>
      <c r="D44" s="35"/>
      <c r="E44" s="35"/>
      <c r="F44" s="35"/>
      <c r="G44" s="35" t="s">
        <v>123</v>
      </c>
      <c r="H44" s="57"/>
      <c r="I44" s="35"/>
      <c r="J44" s="35" t="s">
        <v>124</v>
      </c>
      <c r="K44" s="57" t="s">
        <v>314</v>
      </c>
      <c r="L44" s="35"/>
      <c r="M44" s="35"/>
      <c r="N44" s="35"/>
      <c r="O44" s="58"/>
    </row>
    <row r="45" spans="1:15" s="56" customFormat="1" ht="4.5" customHeight="1">
      <c r="A45" s="62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58"/>
    </row>
    <row r="46" spans="1:15" s="56" customFormat="1" ht="12">
      <c r="A46" s="55" t="s">
        <v>126</v>
      </c>
      <c r="B46" s="38"/>
      <c r="C46" s="38"/>
      <c r="D46" s="35"/>
      <c r="E46" s="35"/>
      <c r="F46" s="35"/>
      <c r="G46" s="35" t="s">
        <v>123</v>
      </c>
      <c r="H46" s="57"/>
      <c r="I46" s="35"/>
      <c r="J46" s="35" t="s">
        <v>124</v>
      </c>
      <c r="K46" s="57" t="s">
        <v>314</v>
      </c>
      <c r="L46" s="35"/>
      <c r="M46" s="35"/>
      <c r="N46" s="35"/>
      <c r="O46" s="58"/>
    </row>
    <row r="47" spans="1:15" s="56" customFormat="1" ht="4.5" customHeight="1">
      <c r="A47" s="55"/>
      <c r="B47" s="38"/>
      <c r="C47" s="38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58"/>
    </row>
    <row r="48" spans="1:15" s="56" customFormat="1" ht="12">
      <c r="A48" s="55" t="s">
        <v>127</v>
      </c>
      <c r="B48" s="38"/>
      <c r="C48" s="38"/>
      <c r="D48" s="38"/>
      <c r="E48" s="38"/>
      <c r="F48" s="38"/>
      <c r="G48" s="35" t="s">
        <v>123</v>
      </c>
      <c r="H48" s="57"/>
      <c r="I48" s="35"/>
      <c r="J48" s="35" t="s">
        <v>124</v>
      </c>
      <c r="K48" s="57" t="s">
        <v>314</v>
      </c>
      <c r="L48" s="35"/>
      <c r="M48" s="35"/>
      <c r="N48" s="35"/>
      <c r="O48" s="58"/>
    </row>
    <row r="49" spans="1:15" s="56" customFormat="1" ht="4.5" customHeight="1">
      <c r="A49" s="62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58"/>
    </row>
    <row r="50" spans="1:15" s="56" customFormat="1" ht="12">
      <c r="A50" s="63" t="s">
        <v>128</v>
      </c>
      <c r="B50" s="35"/>
      <c r="C50" s="35"/>
      <c r="D50" s="35"/>
      <c r="E50" s="35"/>
      <c r="F50" s="35"/>
      <c r="G50" s="35" t="s">
        <v>123</v>
      </c>
      <c r="H50" s="57"/>
      <c r="I50" s="35"/>
      <c r="J50" s="35" t="s">
        <v>124</v>
      </c>
      <c r="K50" s="57" t="s">
        <v>314</v>
      </c>
      <c r="L50" s="35"/>
      <c r="M50" s="35"/>
      <c r="N50" s="35"/>
      <c r="O50" s="58"/>
    </row>
    <row r="51" spans="1:15" s="56" customFormat="1" ht="4.5" customHeight="1">
      <c r="A51" s="63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58"/>
    </row>
    <row r="52" spans="1:15" s="56" customFormat="1" ht="12">
      <c r="A52" s="55" t="s">
        <v>129</v>
      </c>
      <c r="B52" s="38"/>
      <c r="C52" s="38"/>
      <c r="D52" s="38"/>
      <c r="E52" s="35"/>
      <c r="F52" s="35"/>
      <c r="G52" s="35" t="s">
        <v>131</v>
      </c>
      <c r="H52" s="57"/>
      <c r="I52" s="35"/>
      <c r="J52" s="35" t="s">
        <v>132</v>
      </c>
      <c r="K52" s="57" t="s">
        <v>314</v>
      </c>
      <c r="L52" s="35"/>
      <c r="M52" s="35"/>
      <c r="N52" s="35"/>
      <c r="O52" s="58"/>
    </row>
    <row r="53" spans="1:15" s="56" customFormat="1" ht="12">
      <c r="A53" s="55" t="s">
        <v>130</v>
      </c>
      <c r="B53" s="38"/>
      <c r="C53" s="38"/>
      <c r="D53" s="38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58"/>
    </row>
    <row r="54" spans="1:15" s="56" customFormat="1" ht="12">
      <c r="A54" s="55" t="s">
        <v>133</v>
      </c>
      <c r="B54" s="38"/>
      <c r="C54" s="38"/>
      <c r="D54" s="38"/>
      <c r="E54" s="38"/>
      <c r="F54" s="38"/>
      <c r="G54" s="38"/>
      <c r="H54" s="38"/>
      <c r="I54" s="38"/>
      <c r="J54" s="38"/>
      <c r="K54" s="265" t="s">
        <v>314</v>
      </c>
      <c r="L54" s="266"/>
      <c r="M54" s="35"/>
      <c r="N54" s="35"/>
      <c r="O54" s="58"/>
    </row>
    <row r="55" spans="1:15" s="56" customFormat="1" ht="4.5" customHeight="1">
      <c r="A55" s="62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58"/>
    </row>
    <row r="56" spans="1:15" s="56" customFormat="1" ht="12">
      <c r="A56" s="253" t="s">
        <v>134</v>
      </c>
      <c r="B56" s="254"/>
      <c r="C56" s="255"/>
      <c r="D56" s="64" t="s">
        <v>135</v>
      </c>
      <c r="E56" s="64"/>
      <c r="F56" s="64"/>
      <c r="G56" s="64"/>
      <c r="H56" s="64"/>
      <c r="I56" s="64"/>
      <c r="J56" s="64"/>
      <c r="K56" s="64"/>
      <c r="L56" s="60"/>
      <c r="M56" s="60"/>
      <c r="N56" s="60"/>
      <c r="O56" s="61"/>
    </row>
    <row r="57" spans="1:15" s="56" customFormat="1" ht="12">
      <c r="A57" s="256"/>
      <c r="B57" s="257"/>
      <c r="C57" s="258"/>
      <c r="D57" s="38" t="s">
        <v>140</v>
      </c>
      <c r="E57" s="38"/>
      <c r="F57" s="38"/>
      <c r="G57" s="38"/>
      <c r="H57" s="38"/>
      <c r="I57" s="38"/>
      <c r="J57" s="38"/>
      <c r="K57" s="38"/>
      <c r="L57" s="35"/>
      <c r="M57" s="57"/>
      <c r="N57" s="35"/>
      <c r="O57" s="58"/>
    </row>
    <row r="58" spans="1:15" ht="4.5" customHeight="1">
      <c r="A58" s="256"/>
      <c r="B58" s="257"/>
      <c r="C58" s="258"/>
      <c r="D58" s="39"/>
      <c r="E58" s="39"/>
      <c r="F58" s="39"/>
      <c r="G58" s="39"/>
      <c r="H58" s="39"/>
      <c r="I58" s="39"/>
      <c r="J58" s="39"/>
      <c r="K58" s="39"/>
      <c r="L58" s="36"/>
      <c r="M58" s="36"/>
      <c r="N58" s="36"/>
      <c r="O58" s="43"/>
    </row>
    <row r="59" spans="1:15" ht="12">
      <c r="A59" s="256"/>
      <c r="B59" s="257"/>
      <c r="C59" s="258"/>
      <c r="D59" s="39" t="s">
        <v>136</v>
      </c>
      <c r="E59" s="39"/>
      <c r="F59" s="39"/>
      <c r="G59" s="39"/>
      <c r="H59" s="39"/>
      <c r="I59" s="39"/>
      <c r="J59" s="39"/>
      <c r="K59" s="39"/>
      <c r="L59" s="36"/>
      <c r="M59" s="37"/>
      <c r="N59" s="36"/>
      <c r="O59" s="43"/>
    </row>
    <row r="60" spans="1:15" ht="4.5" customHeight="1">
      <c r="A60" s="256"/>
      <c r="B60" s="257"/>
      <c r="C60" s="258"/>
      <c r="D60" s="39"/>
      <c r="E60" s="39"/>
      <c r="F60" s="39"/>
      <c r="G60" s="39"/>
      <c r="H60" s="39"/>
      <c r="I60" s="39"/>
      <c r="J60" s="39"/>
      <c r="K60" s="39"/>
      <c r="L60" s="36"/>
      <c r="M60" s="36"/>
      <c r="N60" s="36"/>
      <c r="O60" s="43"/>
    </row>
    <row r="61" spans="1:15" ht="12">
      <c r="A61" s="256"/>
      <c r="B61" s="257"/>
      <c r="C61" s="258"/>
      <c r="D61" s="39" t="s">
        <v>137</v>
      </c>
      <c r="E61" s="39"/>
      <c r="F61" s="39"/>
      <c r="G61" s="39"/>
      <c r="H61" s="39"/>
      <c r="I61" s="39"/>
      <c r="J61" s="39"/>
      <c r="K61" s="39"/>
      <c r="L61" s="36"/>
      <c r="M61" s="37"/>
      <c r="N61" s="36"/>
      <c r="O61" s="43"/>
    </row>
    <row r="62" spans="1:15" ht="4.5" customHeight="1">
      <c r="A62" s="256"/>
      <c r="B62" s="257"/>
      <c r="C62" s="258"/>
      <c r="D62" s="39"/>
      <c r="E62" s="39"/>
      <c r="F62" s="39"/>
      <c r="G62" s="39"/>
      <c r="H62" s="39"/>
      <c r="I62" s="39"/>
      <c r="J62" s="39"/>
      <c r="K62" s="39"/>
      <c r="L62" s="36"/>
      <c r="M62" s="36"/>
      <c r="N62" s="36"/>
      <c r="O62" s="43"/>
    </row>
    <row r="63" spans="1:15" ht="12">
      <c r="A63" s="256"/>
      <c r="B63" s="257"/>
      <c r="C63" s="258"/>
      <c r="D63" s="39" t="s">
        <v>138</v>
      </c>
      <c r="E63" s="39"/>
      <c r="F63" s="39"/>
      <c r="G63" s="39"/>
      <c r="H63" s="39"/>
      <c r="I63" s="39"/>
      <c r="J63" s="39"/>
      <c r="K63" s="39"/>
      <c r="L63" s="36"/>
      <c r="M63" s="37"/>
      <c r="N63" s="36"/>
      <c r="O63" s="43"/>
    </row>
    <row r="64" spans="1:15" ht="4.5" customHeight="1">
      <c r="A64" s="256"/>
      <c r="B64" s="257"/>
      <c r="C64" s="258"/>
      <c r="D64" s="39"/>
      <c r="E64" s="39"/>
      <c r="F64" s="39"/>
      <c r="G64" s="39"/>
      <c r="H64" s="39"/>
      <c r="I64" s="39"/>
      <c r="J64" s="39"/>
      <c r="K64" s="39"/>
      <c r="L64" s="36"/>
      <c r="M64" s="36"/>
      <c r="N64" s="36"/>
      <c r="O64" s="43"/>
    </row>
    <row r="65" spans="1:15" ht="12">
      <c r="A65" s="256"/>
      <c r="B65" s="257"/>
      <c r="C65" s="258"/>
      <c r="D65" s="39" t="s">
        <v>139</v>
      </c>
      <c r="E65" s="39"/>
      <c r="F65" s="39"/>
      <c r="G65" s="39"/>
      <c r="H65" s="39"/>
      <c r="I65" s="39"/>
      <c r="J65" s="39"/>
      <c r="K65" s="39"/>
      <c r="L65" s="36"/>
      <c r="M65" s="37"/>
      <c r="N65" s="36"/>
      <c r="O65" s="43"/>
    </row>
    <row r="66" spans="1:15" ht="4.5" customHeight="1">
      <c r="A66" s="256"/>
      <c r="B66" s="257"/>
      <c r="C66" s="258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43"/>
    </row>
    <row r="67" spans="1:15" ht="12">
      <c r="A67" s="256"/>
      <c r="B67" s="257"/>
      <c r="C67" s="258"/>
      <c r="D67" s="36"/>
      <c r="E67" s="36"/>
      <c r="F67" s="36"/>
      <c r="G67" s="36"/>
      <c r="H67" s="262" t="s">
        <v>141</v>
      </c>
      <c r="I67" s="262"/>
      <c r="J67" s="262"/>
      <c r="K67" s="262"/>
      <c r="L67" s="36"/>
      <c r="M67" s="37"/>
      <c r="N67" s="36"/>
      <c r="O67" s="43"/>
    </row>
    <row r="68" spans="1:15" ht="4.5" customHeight="1">
      <c r="A68" s="259"/>
      <c r="B68" s="260"/>
      <c r="C68" s="261"/>
      <c r="D68" s="44"/>
      <c r="E68" s="44"/>
      <c r="F68" s="44"/>
      <c r="G68" s="44"/>
      <c r="H68" s="65"/>
      <c r="I68" s="65"/>
      <c r="J68" s="65"/>
      <c r="K68" s="65"/>
      <c r="L68" s="44"/>
      <c r="M68" s="44"/>
      <c r="N68" s="44"/>
      <c r="O68" s="45"/>
    </row>
    <row r="69" spans="1:15" ht="11.25">
      <c r="A69" s="253" t="s">
        <v>142</v>
      </c>
      <c r="B69" s="254"/>
      <c r="C69" s="255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2"/>
    </row>
    <row r="70" spans="1:15" ht="12">
      <c r="A70" s="256"/>
      <c r="B70" s="257"/>
      <c r="C70" s="258"/>
      <c r="D70" s="36" t="s">
        <v>143</v>
      </c>
      <c r="E70" s="39"/>
      <c r="F70" s="37"/>
      <c r="G70" s="39" t="s">
        <v>144</v>
      </c>
      <c r="H70" s="36"/>
      <c r="I70" s="37"/>
      <c r="J70" s="39" t="s">
        <v>145</v>
      </c>
      <c r="K70" s="39"/>
      <c r="L70" s="39"/>
      <c r="M70" s="37"/>
      <c r="N70" s="36"/>
      <c r="O70" s="43"/>
    </row>
    <row r="71" spans="1:15" ht="4.5" customHeight="1">
      <c r="A71" s="259"/>
      <c r="B71" s="260"/>
      <c r="C71" s="261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5"/>
    </row>
    <row r="72" spans="1:15" ht="4.5" customHeight="1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2"/>
    </row>
    <row r="73" spans="1:15" ht="12">
      <c r="A73" s="51" t="s">
        <v>146</v>
      </c>
      <c r="B73" s="36"/>
      <c r="C73" s="36"/>
      <c r="D73" s="36"/>
      <c r="E73" s="36"/>
      <c r="F73" s="36"/>
      <c r="G73" s="66" t="s">
        <v>317</v>
      </c>
      <c r="H73" s="37" t="s">
        <v>314</v>
      </c>
      <c r="I73" s="39" t="s">
        <v>318</v>
      </c>
      <c r="J73" s="37"/>
      <c r="K73" s="263" t="s">
        <v>147</v>
      </c>
      <c r="L73" s="264"/>
      <c r="M73" s="37"/>
      <c r="N73" s="36"/>
      <c r="O73" s="43"/>
    </row>
    <row r="74" spans="1:15" ht="4.5" customHeight="1">
      <c r="A74" s="50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5"/>
    </row>
    <row r="76" ht="12">
      <c r="A76" s="54" t="s">
        <v>148</v>
      </c>
    </row>
    <row r="77" ht="4.5" customHeight="1"/>
    <row r="78" spans="1:13" ht="11.25">
      <c r="A78" s="274" t="s">
        <v>149</v>
      </c>
      <c r="B78" s="274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</row>
    <row r="79" spans="1:13" ht="11.25">
      <c r="A79" s="274" t="s">
        <v>150</v>
      </c>
      <c r="B79" s="274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</row>
    <row r="80" spans="1:14" ht="11.25">
      <c r="A80" s="274" t="s">
        <v>151</v>
      </c>
      <c r="B80" s="274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</row>
    <row r="81" spans="1:14" ht="11.25">
      <c r="A81" s="274" t="s">
        <v>164</v>
      </c>
      <c r="B81" s="274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</row>
    <row r="82" spans="1:14" ht="11.25">
      <c r="A82" s="274" t="s">
        <v>152</v>
      </c>
      <c r="B82" s="274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</row>
    <row r="83" spans="1:14" ht="11.25">
      <c r="A83" s="274" t="s">
        <v>153</v>
      </c>
      <c r="B83" s="274"/>
      <c r="C83" s="274"/>
      <c r="D83" s="274"/>
      <c r="E83" s="274"/>
      <c r="F83" s="274"/>
      <c r="G83" s="274"/>
      <c r="H83" s="274"/>
      <c r="I83" s="274"/>
      <c r="J83" s="274"/>
      <c r="K83" s="274"/>
      <c r="L83" s="274"/>
      <c r="M83" s="274"/>
      <c r="N83" s="274"/>
    </row>
    <row r="84" spans="1:14" ht="11.25">
      <c r="A84" s="274" t="s">
        <v>154</v>
      </c>
      <c r="B84" s="274"/>
      <c r="C84" s="274"/>
      <c r="D84" s="274"/>
      <c r="E84" s="274"/>
      <c r="F84" s="274"/>
      <c r="G84" s="274"/>
      <c r="H84" s="274"/>
      <c r="I84" s="274"/>
      <c r="J84" s="274"/>
      <c r="K84" s="274"/>
      <c r="L84" s="274"/>
      <c r="M84" s="274"/>
      <c r="N84" s="274"/>
    </row>
  </sheetData>
  <sheetProtection/>
  <mergeCells count="24">
    <mergeCell ref="A82:N82"/>
    <mergeCell ref="A83:N83"/>
    <mergeCell ref="A84:N84"/>
    <mergeCell ref="A78:M78"/>
    <mergeCell ref="A79:M79"/>
    <mergeCell ref="A80:N80"/>
    <mergeCell ref="A81:N81"/>
    <mergeCell ref="K73:L73"/>
    <mergeCell ref="K54:L54"/>
    <mergeCell ref="A19:B25"/>
    <mergeCell ref="A9:B15"/>
    <mergeCell ref="A2:O2"/>
    <mergeCell ref="A26:B38"/>
    <mergeCell ref="C7:I7"/>
    <mergeCell ref="K7:M7"/>
    <mergeCell ref="C3:D3"/>
    <mergeCell ref="C5:E5"/>
    <mergeCell ref="A56:C68"/>
    <mergeCell ref="H67:K67"/>
    <mergeCell ref="A69:C71"/>
    <mergeCell ref="I40:J40"/>
    <mergeCell ref="I41:J41"/>
    <mergeCell ref="L40:M40"/>
    <mergeCell ref="L41:M41"/>
  </mergeCells>
  <hyperlinks>
    <hyperlink ref="A1" location="AnaSayfa!A1" display="AnaSayfa!A1"/>
  </hyperlinks>
  <printOptions/>
  <pageMargins left="0.3937007874015748" right="0" top="0.5905511811023623" bottom="0.4724409448818898" header="0.5118110236220472" footer="0.3937007874015748"/>
  <pageSetup horizontalDpi="600" verticalDpi="600" orientation="portrait" paperSize="9" r:id="rId1"/>
  <headerFooter alignWithMargins="0">
    <oddFooter>&amp;R&amp;8Koyulhisar İlçe Milli Eğitim Müdürlüğü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F5" sqref="F5:G5"/>
    </sheetView>
  </sheetViews>
  <sheetFormatPr defaultColWidth="9.140625" defaultRowHeight="12.75"/>
  <cols>
    <col min="3" max="3" width="11.421875" style="0" customWidth="1"/>
    <col min="5" max="5" width="3.8515625" style="0" customWidth="1"/>
    <col min="7" max="7" width="2.8515625" style="0" customWidth="1"/>
    <col min="8" max="9" width="9.140625" style="20" customWidth="1"/>
  </cols>
  <sheetData>
    <row r="1" spans="1:12" ht="15">
      <c r="A1" s="87" t="s">
        <v>189</v>
      </c>
      <c r="B1" s="287" t="s">
        <v>157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</row>
    <row r="3" spans="1:12" ht="12.75">
      <c r="A3" s="285" t="s">
        <v>20</v>
      </c>
      <c r="B3" s="275" t="s">
        <v>6</v>
      </c>
      <c r="C3" s="277"/>
      <c r="D3" s="275" t="s">
        <v>158</v>
      </c>
      <c r="E3" s="277"/>
      <c r="F3" s="275" t="s">
        <v>71</v>
      </c>
      <c r="G3" s="277"/>
      <c r="H3" s="285" t="s">
        <v>159</v>
      </c>
      <c r="I3" s="285" t="s">
        <v>14</v>
      </c>
      <c r="J3" s="275" t="s">
        <v>160</v>
      </c>
      <c r="K3" s="276"/>
      <c r="L3" s="277"/>
    </row>
    <row r="4" spans="1:12" ht="12.75">
      <c r="A4" s="286"/>
      <c r="B4" s="278"/>
      <c r="C4" s="280"/>
      <c r="D4" s="278"/>
      <c r="E4" s="280"/>
      <c r="F4" s="278"/>
      <c r="G4" s="280"/>
      <c r="H4" s="286"/>
      <c r="I4" s="286"/>
      <c r="J4" s="278"/>
      <c r="K4" s="279"/>
      <c r="L4" s="280"/>
    </row>
    <row r="5" spans="1:12" ht="12.75">
      <c r="A5" s="12">
        <v>1245</v>
      </c>
      <c r="B5" s="288" t="s">
        <v>312</v>
      </c>
      <c r="C5" s="289"/>
      <c r="D5" s="145">
        <v>0</v>
      </c>
      <c r="E5" s="146"/>
      <c r="F5" s="145">
        <v>0</v>
      </c>
      <c r="G5" s="146"/>
      <c r="H5" s="12"/>
      <c r="I5" s="12"/>
      <c r="J5" s="282"/>
      <c r="K5" s="283"/>
      <c r="L5" s="284"/>
    </row>
    <row r="6" spans="1:12" ht="12.75">
      <c r="A6" s="12">
        <v>1524</v>
      </c>
      <c r="B6" s="288" t="s">
        <v>284</v>
      </c>
      <c r="C6" s="289"/>
      <c r="D6" s="145">
        <v>0</v>
      </c>
      <c r="E6" s="146"/>
      <c r="F6" s="145">
        <v>0</v>
      </c>
      <c r="G6" s="146"/>
      <c r="H6" s="12"/>
      <c r="I6" s="12"/>
      <c r="J6" s="282"/>
      <c r="K6" s="283"/>
      <c r="L6" s="284"/>
    </row>
    <row r="7" spans="1:12" ht="12.75">
      <c r="A7" s="12">
        <v>2403</v>
      </c>
      <c r="B7" s="288" t="s">
        <v>315</v>
      </c>
      <c r="C7" s="289"/>
      <c r="D7" s="145">
        <v>120</v>
      </c>
      <c r="E7" s="146"/>
      <c r="F7" s="145">
        <v>4</v>
      </c>
      <c r="G7" s="146"/>
      <c r="H7" s="12"/>
      <c r="I7" s="12"/>
      <c r="J7" s="282"/>
      <c r="K7" s="283"/>
      <c r="L7" s="284"/>
    </row>
    <row r="8" spans="1:12" ht="12.75">
      <c r="A8" s="12"/>
      <c r="B8" s="288"/>
      <c r="C8" s="289"/>
      <c r="D8" s="145"/>
      <c r="E8" s="146"/>
      <c r="F8" s="145"/>
      <c r="G8" s="146"/>
      <c r="H8" s="12"/>
      <c r="I8" s="12"/>
      <c r="J8" s="282"/>
      <c r="K8" s="283"/>
      <c r="L8" s="284"/>
    </row>
    <row r="9" spans="1:12" ht="12.75">
      <c r="A9" s="12"/>
      <c r="B9" s="288"/>
      <c r="C9" s="289"/>
      <c r="D9" s="145"/>
      <c r="E9" s="146"/>
      <c r="F9" s="145"/>
      <c r="G9" s="146"/>
      <c r="H9" s="12"/>
      <c r="I9" s="12"/>
      <c r="J9" s="282"/>
      <c r="K9" s="283"/>
      <c r="L9" s="284"/>
    </row>
    <row r="10" spans="1:12" ht="12.75">
      <c r="A10" s="12"/>
      <c r="B10" s="288"/>
      <c r="C10" s="289"/>
      <c r="D10" s="145"/>
      <c r="E10" s="146"/>
      <c r="F10" s="145"/>
      <c r="G10" s="146"/>
      <c r="H10" s="12"/>
      <c r="I10" s="12"/>
      <c r="J10" s="282"/>
      <c r="K10" s="283"/>
      <c r="L10" s="284"/>
    </row>
    <row r="11" spans="1:12" ht="12.75">
      <c r="A11" s="82"/>
      <c r="B11" s="288"/>
      <c r="C11" s="289"/>
      <c r="D11" s="145"/>
      <c r="E11" s="146"/>
      <c r="F11" s="145"/>
      <c r="G11" s="146"/>
      <c r="H11" s="12"/>
      <c r="I11" s="12"/>
      <c r="J11" s="282"/>
      <c r="K11" s="283"/>
      <c r="L11" s="284"/>
    </row>
    <row r="12" spans="1:12" ht="12.75">
      <c r="A12" s="12"/>
      <c r="B12" s="288"/>
      <c r="C12" s="289"/>
      <c r="D12" s="145"/>
      <c r="E12" s="146"/>
      <c r="F12" s="145"/>
      <c r="G12" s="146"/>
      <c r="H12" s="12"/>
      <c r="I12" s="12"/>
      <c r="J12" s="282"/>
      <c r="K12" s="283"/>
      <c r="L12" s="284"/>
    </row>
    <row r="13" spans="1:12" ht="12.75">
      <c r="A13" s="12"/>
      <c r="B13" s="288"/>
      <c r="C13" s="289"/>
      <c r="D13" s="145"/>
      <c r="E13" s="146"/>
      <c r="F13" s="145"/>
      <c r="G13" s="146"/>
      <c r="H13" s="12"/>
      <c r="I13" s="12"/>
      <c r="J13" s="282"/>
      <c r="K13" s="283"/>
      <c r="L13" s="284"/>
    </row>
    <row r="14" spans="1:12" ht="12.75">
      <c r="A14" s="12"/>
      <c r="B14" s="288"/>
      <c r="C14" s="289"/>
      <c r="D14" s="145"/>
      <c r="E14" s="146"/>
      <c r="F14" s="145"/>
      <c r="G14" s="146"/>
      <c r="H14" s="12"/>
      <c r="I14" s="12"/>
      <c r="J14" s="282"/>
      <c r="K14" s="283"/>
      <c r="L14" s="284"/>
    </row>
    <row r="15" spans="1:12" ht="12.75">
      <c r="A15" s="12"/>
      <c r="B15" s="288"/>
      <c r="C15" s="289"/>
      <c r="D15" s="145"/>
      <c r="E15" s="146"/>
      <c r="F15" s="145"/>
      <c r="G15" s="146"/>
      <c r="H15" s="12"/>
      <c r="I15" s="12"/>
      <c r="J15" s="282"/>
      <c r="K15" s="283"/>
      <c r="L15" s="284"/>
    </row>
    <row r="16" spans="1:12" ht="12.75">
      <c r="A16" s="11"/>
      <c r="B16" s="282"/>
      <c r="C16" s="284"/>
      <c r="D16" s="145"/>
      <c r="E16" s="146"/>
      <c r="F16" s="145"/>
      <c r="G16" s="146"/>
      <c r="H16" s="12"/>
      <c r="I16" s="12"/>
      <c r="J16" s="282"/>
      <c r="K16" s="283"/>
      <c r="L16" s="284"/>
    </row>
    <row r="17" spans="1:12" ht="12.75">
      <c r="A17" s="11"/>
      <c r="B17" s="282"/>
      <c r="C17" s="284"/>
      <c r="D17" s="145"/>
      <c r="E17" s="146"/>
      <c r="F17" s="145"/>
      <c r="G17" s="146"/>
      <c r="H17" s="12"/>
      <c r="I17" s="12"/>
      <c r="J17" s="282"/>
      <c r="K17" s="283"/>
      <c r="L17" s="284"/>
    </row>
    <row r="18" spans="1:12" ht="12.75">
      <c r="A18" s="11"/>
      <c r="B18" s="282"/>
      <c r="C18" s="284"/>
      <c r="D18" s="145"/>
      <c r="E18" s="146"/>
      <c r="F18" s="145"/>
      <c r="G18" s="146"/>
      <c r="H18" s="12"/>
      <c r="I18" s="12"/>
      <c r="J18" s="282"/>
      <c r="K18" s="283"/>
      <c r="L18" s="284"/>
    </row>
    <row r="19" spans="1:12" ht="12.75">
      <c r="A19" s="11"/>
      <c r="B19" s="282"/>
      <c r="C19" s="284"/>
      <c r="D19" s="145"/>
      <c r="E19" s="146"/>
      <c r="F19" s="145"/>
      <c r="G19" s="146"/>
      <c r="H19" s="12"/>
      <c r="I19" s="12"/>
      <c r="J19" s="282"/>
      <c r="K19" s="283"/>
      <c r="L19" s="284"/>
    </row>
    <row r="20" spans="1:12" ht="12.75">
      <c r="A20" s="11"/>
      <c r="B20" s="282"/>
      <c r="C20" s="284"/>
      <c r="D20" s="145"/>
      <c r="E20" s="146"/>
      <c r="F20" s="145"/>
      <c r="G20" s="146"/>
      <c r="H20" s="12"/>
      <c r="I20" s="12"/>
      <c r="J20" s="282"/>
      <c r="K20" s="283"/>
      <c r="L20" s="284"/>
    </row>
    <row r="21" spans="1:12" ht="12.75">
      <c r="A21" s="11"/>
      <c r="B21" s="282"/>
      <c r="C21" s="284"/>
      <c r="D21" s="145"/>
      <c r="E21" s="146"/>
      <c r="F21" s="145"/>
      <c r="G21" s="146"/>
      <c r="H21" s="12"/>
      <c r="I21" s="12"/>
      <c r="J21" s="282"/>
      <c r="K21" s="283"/>
      <c r="L21" s="284"/>
    </row>
    <row r="22" spans="1:12" ht="12.75">
      <c r="A22" s="11"/>
      <c r="B22" s="282"/>
      <c r="C22" s="284"/>
      <c r="D22" s="145"/>
      <c r="E22" s="146"/>
      <c r="F22" s="145"/>
      <c r="G22" s="146"/>
      <c r="H22" s="12"/>
      <c r="I22" s="12"/>
      <c r="J22" s="282"/>
      <c r="K22" s="283"/>
      <c r="L22" s="284"/>
    </row>
    <row r="23" spans="1:12" ht="12.75">
      <c r="A23" s="11"/>
      <c r="B23" s="282"/>
      <c r="C23" s="284"/>
      <c r="D23" s="145"/>
      <c r="E23" s="146"/>
      <c r="F23" s="145"/>
      <c r="G23" s="146"/>
      <c r="H23" s="12"/>
      <c r="I23" s="12"/>
      <c r="J23" s="282"/>
      <c r="K23" s="283"/>
      <c r="L23" s="284"/>
    </row>
    <row r="24" spans="1:12" ht="12.75">
      <c r="A24" s="11"/>
      <c r="B24" s="282"/>
      <c r="C24" s="284"/>
      <c r="D24" s="145"/>
      <c r="E24" s="146"/>
      <c r="F24" s="145"/>
      <c r="G24" s="146"/>
      <c r="H24" s="12"/>
      <c r="I24" s="12"/>
      <c r="J24" s="282"/>
      <c r="K24" s="283"/>
      <c r="L24" s="284"/>
    </row>
    <row r="25" spans="1:12" ht="12.75">
      <c r="A25" s="11"/>
      <c r="B25" s="282"/>
      <c r="C25" s="284"/>
      <c r="D25" s="145"/>
      <c r="E25" s="146"/>
      <c r="F25" s="145"/>
      <c r="G25" s="146"/>
      <c r="H25" s="12"/>
      <c r="I25" s="12"/>
      <c r="J25" s="282"/>
      <c r="K25" s="283"/>
      <c r="L25" s="284"/>
    </row>
    <row r="26" spans="1:12" ht="12.75">
      <c r="A26" s="11"/>
      <c r="B26" s="282"/>
      <c r="C26" s="284"/>
      <c r="D26" s="145"/>
      <c r="E26" s="146"/>
      <c r="F26" s="145"/>
      <c r="G26" s="146"/>
      <c r="H26" s="12"/>
      <c r="I26" s="12"/>
      <c r="J26" s="282"/>
      <c r="K26" s="283"/>
      <c r="L26" s="284"/>
    </row>
    <row r="27" spans="1:12" ht="12.75">
      <c r="A27" s="11"/>
      <c r="B27" s="282"/>
      <c r="C27" s="284"/>
      <c r="D27" s="145"/>
      <c r="E27" s="146"/>
      <c r="F27" s="145"/>
      <c r="G27" s="146"/>
      <c r="H27" s="12"/>
      <c r="I27" s="12"/>
      <c r="J27" s="282"/>
      <c r="K27" s="283"/>
      <c r="L27" s="284"/>
    </row>
    <row r="28" spans="1:12" ht="12.75">
      <c r="A28" s="11"/>
      <c r="B28" s="282"/>
      <c r="C28" s="284"/>
      <c r="D28" s="145"/>
      <c r="E28" s="146"/>
      <c r="F28" s="145"/>
      <c r="G28" s="146"/>
      <c r="H28" s="12"/>
      <c r="I28" s="12"/>
      <c r="J28" s="282"/>
      <c r="K28" s="283"/>
      <c r="L28" s="284"/>
    </row>
    <row r="29" spans="1:12" ht="12.75">
      <c r="A29" s="11"/>
      <c r="B29" s="282"/>
      <c r="C29" s="284"/>
      <c r="D29" s="145"/>
      <c r="E29" s="146"/>
      <c r="F29" s="145"/>
      <c r="G29" s="146"/>
      <c r="H29" s="12"/>
      <c r="I29" s="12"/>
      <c r="J29" s="282"/>
      <c r="K29" s="283"/>
      <c r="L29" s="284"/>
    </row>
    <row r="30" spans="1:12" ht="12.75">
      <c r="A30" s="11"/>
      <c r="B30" s="282"/>
      <c r="C30" s="284"/>
      <c r="D30" s="145"/>
      <c r="E30" s="146"/>
      <c r="F30" s="145"/>
      <c r="G30" s="146"/>
      <c r="H30" s="12"/>
      <c r="I30" s="12"/>
      <c r="J30" s="282"/>
      <c r="K30" s="283"/>
      <c r="L30" s="284"/>
    </row>
    <row r="31" spans="1:12" ht="12.75">
      <c r="A31" s="11"/>
      <c r="B31" s="282"/>
      <c r="C31" s="284"/>
      <c r="D31" s="145"/>
      <c r="E31" s="146"/>
      <c r="F31" s="145"/>
      <c r="G31" s="146"/>
      <c r="H31" s="12"/>
      <c r="I31" s="12"/>
      <c r="J31" s="282"/>
      <c r="K31" s="283"/>
      <c r="L31" s="284"/>
    </row>
    <row r="32" spans="1:12" ht="12.75">
      <c r="A32" s="11"/>
      <c r="B32" s="282"/>
      <c r="C32" s="284"/>
      <c r="D32" s="145"/>
      <c r="E32" s="146"/>
      <c r="F32" s="145"/>
      <c r="G32" s="146"/>
      <c r="H32" s="12"/>
      <c r="I32" s="12"/>
      <c r="J32" s="282"/>
      <c r="K32" s="283"/>
      <c r="L32" s="284"/>
    </row>
    <row r="33" spans="1:12" ht="12.75">
      <c r="A33" s="11"/>
      <c r="B33" s="282"/>
      <c r="C33" s="284"/>
      <c r="D33" s="145"/>
      <c r="E33" s="146"/>
      <c r="F33" s="145"/>
      <c r="G33" s="146"/>
      <c r="H33" s="12"/>
      <c r="I33" s="12"/>
      <c r="J33" s="282"/>
      <c r="K33" s="283"/>
      <c r="L33" s="284"/>
    </row>
    <row r="34" spans="1:12" ht="12.75">
      <c r="A34" s="11"/>
      <c r="B34" s="282"/>
      <c r="C34" s="284"/>
      <c r="D34" s="145"/>
      <c r="E34" s="146"/>
      <c r="F34" s="145"/>
      <c r="G34" s="146"/>
      <c r="H34" s="12"/>
      <c r="I34" s="12"/>
      <c r="J34" s="282"/>
      <c r="K34" s="283"/>
      <c r="L34" s="284"/>
    </row>
    <row r="35" spans="1:12" ht="12.75">
      <c r="A35" s="11"/>
      <c r="B35" s="282"/>
      <c r="C35" s="284"/>
      <c r="D35" s="145"/>
      <c r="E35" s="146"/>
      <c r="F35" s="145"/>
      <c r="G35" s="146"/>
      <c r="H35" s="12"/>
      <c r="I35" s="12"/>
      <c r="J35" s="282"/>
      <c r="K35" s="283"/>
      <c r="L35" s="284"/>
    </row>
    <row r="36" spans="1:12" ht="12.75">
      <c r="A36" s="11"/>
      <c r="B36" s="282"/>
      <c r="C36" s="284"/>
      <c r="D36" s="145"/>
      <c r="E36" s="146"/>
      <c r="F36" s="145"/>
      <c r="G36" s="146"/>
      <c r="H36" s="12"/>
      <c r="I36" s="12"/>
      <c r="J36" s="282"/>
      <c r="K36" s="283"/>
      <c r="L36" s="284"/>
    </row>
    <row r="37" spans="1:12" ht="12.75">
      <c r="A37" s="11"/>
      <c r="B37" s="282"/>
      <c r="C37" s="284"/>
      <c r="D37" s="145"/>
      <c r="E37" s="146"/>
      <c r="F37" s="145"/>
      <c r="G37" s="146"/>
      <c r="H37" s="12"/>
      <c r="I37" s="12"/>
      <c r="J37" s="282"/>
      <c r="K37" s="283"/>
      <c r="L37" s="284"/>
    </row>
    <row r="38" spans="1:12" ht="12.75">
      <c r="A38" s="11"/>
      <c r="B38" s="282" t="s">
        <v>165</v>
      </c>
      <c r="C38" s="283"/>
      <c r="D38" s="283"/>
      <c r="E38" s="284"/>
      <c r="F38" s="145"/>
      <c r="G38" s="146"/>
      <c r="H38" s="12"/>
      <c r="I38" s="12"/>
      <c r="J38" s="282"/>
      <c r="K38" s="283"/>
      <c r="L38" s="284"/>
    </row>
    <row r="39" spans="1:12" ht="12.75">
      <c r="A39" s="11"/>
      <c r="B39" s="282"/>
      <c r="C39" s="284"/>
      <c r="D39" s="145"/>
      <c r="E39" s="146"/>
      <c r="F39" s="145"/>
      <c r="G39" s="146"/>
      <c r="H39" s="12"/>
      <c r="I39" s="12"/>
      <c r="J39" s="282"/>
      <c r="K39" s="283"/>
      <c r="L39" s="284"/>
    </row>
    <row r="40" spans="1:12" ht="12.75">
      <c r="A40" s="11"/>
      <c r="B40" s="282"/>
      <c r="C40" s="284"/>
      <c r="D40" s="145"/>
      <c r="E40" s="146"/>
      <c r="F40" s="145"/>
      <c r="G40" s="146"/>
      <c r="H40" s="12"/>
      <c r="I40" s="12"/>
      <c r="J40" s="282"/>
      <c r="K40" s="283"/>
      <c r="L40" s="284"/>
    </row>
    <row r="41" spans="1:12" ht="12.75">
      <c r="A41" s="11"/>
      <c r="B41" s="282"/>
      <c r="C41" s="284"/>
      <c r="D41" s="145"/>
      <c r="E41" s="146"/>
      <c r="F41" s="145"/>
      <c r="G41" s="146"/>
      <c r="H41" s="12"/>
      <c r="I41" s="12"/>
      <c r="J41" s="282"/>
      <c r="K41" s="283"/>
      <c r="L41" s="284"/>
    </row>
    <row r="42" spans="1:12" ht="12.75">
      <c r="A42" s="11"/>
      <c r="B42" s="282"/>
      <c r="C42" s="284"/>
      <c r="D42" s="145"/>
      <c r="E42" s="146"/>
      <c r="F42" s="145"/>
      <c r="G42" s="146"/>
      <c r="H42" s="12"/>
      <c r="I42" s="12"/>
      <c r="J42" s="282"/>
      <c r="K42" s="283"/>
      <c r="L42" s="284"/>
    </row>
    <row r="43" spans="1:12" ht="12.75">
      <c r="A43" s="11"/>
      <c r="B43" s="282"/>
      <c r="C43" s="284"/>
      <c r="D43" s="145"/>
      <c r="E43" s="146"/>
      <c r="F43" s="145"/>
      <c r="G43" s="146"/>
      <c r="H43" s="12"/>
      <c r="I43" s="12"/>
      <c r="J43" s="282"/>
      <c r="K43" s="283"/>
      <c r="L43" s="284"/>
    </row>
    <row r="44" spans="1:12" ht="12.75">
      <c r="A44" s="11"/>
      <c r="B44" s="282"/>
      <c r="C44" s="284"/>
      <c r="D44" s="145"/>
      <c r="E44" s="146"/>
      <c r="F44" s="145"/>
      <c r="G44" s="146"/>
      <c r="H44" s="12"/>
      <c r="I44" s="12"/>
      <c r="J44" s="282"/>
      <c r="K44" s="283"/>
      <c r="L44" s="284"/>
    </row>
    <row r="46" spans="1:11" ht="12.75">
      <c r="A46" s="54" t="s">
        <v>161</v>
      </c>
      <c r="B46" s="54"/>
      <c r="C46" s="54"/>
      <c r="D46" s="54"/>
      <c r="E46" s="54"/>
      <c r="F46" s="54"/>
      <c r="G46" s="54"/>
      <c r="H46" s="69"/>
      <c r="I46" s="69"/>
      <c r="J46" s="54"/>
      <c r="K46" s="67"/>
    </row>
    <row r="54" spans="9:12" ht="12.75">
      <c r="I54" s="281" t="s">
        <v>319</v>
      </c>
      <c r="J54" s="168"/>
      <c r="K54" s="168"/>
      <c r="L54" s="168"/>
    </row>
    <row r="55" spans="9:12" ht="12.75">
      <c r="I55" s="168" t="s">
        <v>73</v>
      </c>
      <c r="J55" s="168"/>
      <c r="K55" s="168"/>
      <c r="L55" s="168"/>
    </row>
  </sheetData>
  <sheetProtection/>
  <mergeCells count="169">
    <mergeCell ref="J42:L42"/>
    <mergeCell ref="J43:L43"/>
    <mergeCell ref="J44:L44"/>
    <mergeCell ref="B38:E38"/>
    <mergeCell ref="J38:L38"/>
    <mergeCell ref="J39:L39"/>
    <mergeCell ref="J40:L40"/>
    <mergeCell ref="J41:L41"/>
    <mergeCell ref="F41:G41"/>
    <mergeCell ref="F42:G42"/>
    <mergeCell ref="J34:L34"/>
    <mergeCell ref="J35:L35"/>
    <mergeCell ref="J36:L36"/>
    <mergeCell ref="J37:L37"/>
    <mergeCell ref="J30:L30"/>
    <mergeCell ref="J31:L31"/>
    <mergeCell ref="J32:L32"/>
    <mergeCell ref="J33:L33"/>
    <mergeCell ref="J26:L26"/>
    <mergeCell ref="J27:L27"/>
    <mergeCell ref="J28:L28"/>
    <mergeCell ref="J29:L29"/>
    <mergeCell ref="J22:L22"/>
    <mergeCell ref="J23:L23"/>
    <mergeCell ref="J24:L24"/>
    <mergeCell ref="J25:L25"/>
    <mergeCell ref="J20:L20"/>
    <mergeCell ref="J21:L21"/>
    <mergeCell ref="J14:L14"/>
    <mergeCell ref="J15:L15"/>
    <mergeCell ref="J16:L16"/>
    <mergeCell ref="J17:L17"/>
    <mergeCell ref="J12:L12"/>
    <mergeCell ref="J13:L13"/>
    <mergeCell ref="F43:G43"/>
    <mergeCell ref="F44:G44"/>
    <mergeCell ref="F37:G37"/>
    <mergeCell ref="F38:G38"/>
    <mergeCell ref="F39:G39"/>
    <mergeCell ref="F40:G40"/>
    <mergeCell ref="J18:L18"/>
    <mergeCell ref="J19:L19"/>
    <mergeCell ref="F33:G33"/>
    <mergeCell ref="F34:G34"/>
    <mergeCell ref="F35:G35"/>
    <mergeCell ref="F36:G36"/>
    <mergeCell ref="F29:G29"/>
    <mergeCell ref="F30:G30"/>
    <mergeCell ref="F31:G31"/>
    <mergeCell ref="F32:G32"/>
    <mergeCell ref="F25:G25"/>
    <mergeCell ref="F26:G26"/>
    <mergeCell ref="F27:G27"/>
    <mergeCell ref="F28:G28"/>
    <mergeCell ref="F21:G21"/>
    <mergeCell ref="F22:G22"/>
    <mergeCell ref="F23:G23"/>
    <mergeCell ref="F24:G24"/>
    <mergeCell ref="F17:G17"/>
    <mergeCell ref="F18:G18"/>
    <mergeCell ref="F19:G19"/>
    <mergeCell ref="F20:G20"/>
    <mergeCell ref="F13:G13"/>
    <mergeCell ref="F14:G14"/>
    <mergeCell ref="F15:G15"/>
    <mergeCell ref="F16:G16"/>
    <mergeCell ref="F9:G9"/>
    <mergeCell ref="F10:G10"/>
    <mergeCell ref="F11:G11"/>
    <mergeCell ref="F12:G12"/>
    <mergeCell ref="F5:G5"/>
    <mergeCell ref="F6:G6"/>
    <mergeCell ref="F7:G7"/>
    <mergeCell ref="F8:G8"/>
    <mergeCell ref="B41:C41"/>
    <mergeCell ref="B42:C42"/>
    <mergeCell ref="B43:C43"/>
    <mergeCell ref="B44:C44"/>
    <mergeCell ref="B37:C37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B5:C5"/>
    <mergeCell ref="B6:C6"/>
    <mergeCell ref="B7:C7"/>
    <mergeCell ref="B8:C8"/>
    <mergeCell ref="D41:E41"/>
    <mergeCell ref="D42:E42"/>
    <mergeCell ref="D43:E43"/>
    <mergeCell ref="D44:E44"/>
    <mergeCell ref="D37:E37"/>
    <mergeCell ref="D39:E39"/>
    <mergeCell ref="D40:E40"/>
    <mergeCell ref="B1:L1"/>
    <mergeCell ref="D33:E33"/>
    <mergeCell ref="D34:E34"/>
    <mergeCell ref="D35:E35"/>
    <mergeCell ref="D36:E36"/>
    <mergeCell ref="D29:E29"/>
    <mergeCell ref="D30:E30"/>
    <mergeCell ref="D31:E31"/>
    <mergeCell ref="D32:E32"/>
    <mergeCell ref="D25:E25"/>
    <mergeCell ref="D26:E26"/>
    <mergeCell ref="D27:E27"/>
    <mergeCell ref="D28:E28"/>
    <mergeCell ref="D21:E21"/>
    <mergeCell ref="D22:E22"/>
    <mergeCell ref="D23:E23"/>
    <mergeCell ref="D24:E24"/>
    <mergeCell ref="D17:E17"/>
    <mergeCell ref="D18:E18"/>
    <mergeCell ref="D19:E19"/>
    <mergeCell ref="D20:E20"/>
    <mergeCell ref="D13:E13"/>
    <mergeCell ref="D14:E14"/>
    <mergeCell ref="D15:E15"/>
    <mergeCell ref="D16:E16"/>
    <mergeCell ref="D9:E9"/>
    <mergeCell ref="D10:E10"/>
    <mergeCell ref="D11:E11"/>
    <mergeCell ref="D12:E12"/>
    <mergeCell ref="D5:E5"/>
    <mergeCell ref="D6:E6"/>
    <mergeCell ref="D7:E7"/>
    <mergeCell ref="D8:E8"/>
    <mergeCell ref="A3:A4"/>
    <mergeCell ref="B3:C4"/>
    <mergeCell ref="D3:E4"/>
    <mergeCell ref="F3:G4"/>
    <mergeCell ref="H3:H4"/>
    <mergeCell ref="I3:I4"/>
    <mergeCell ref="J3:L4"/>
    <mergeCell ref="I55:L55"/>
    <mergeCell ref="I54:L54"/>
    <mergeCell ref="J5:L5"/>
    <mergeCell ref="J6:L6"/>
    <mergeCell ref="J7:L7"/>
    <mergeCell ref="J8:L8"/>
    <mergeCell ref="J9:L9"/>
    <mergeCell ref="J10:L10"/>
    <mergeCell ref="J11:L11"/>
  </mergeCells>
  <hyperlinks>
    <hyperlink ref="A1" location="AnaSayfa!A1" display="AnaSayfa!A1"/>
  </hyperlinks>
  <printOptions/>
  <pageMargins left="0.2755905511811024" right="0" top="0.5905511811023623" bottom="0.984251968503937" header="0.5118110236220472" footer="0.3937007874015748"/>
  <pageSetup horizontalDpi="600" verticalDpi="600" orientation="portrait" paperSize="9" r:id="rId1"/>
  <headerFooter alignWithMargins="0">
    <oddFooter>&amp;R&amp;8Koyulhisar  İlçe Milli Eğitim Müdürlüğü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36"/>
  <sheetViews>
    <sheetView view="pageBreakPreview" zoomScale="112" zoomScaleSheetLayoutView="112" workbookViewId="0" topLeftCell="A19">
      <selection activeCell="N13" sqref="N13"/>
    </sheetView>
  </sheetViews>
  <sheetFormatPr defaultColWidth="9.140625" defaultRowHeight="12.75"/>
  <cols>
    <col min="1" max="1" width="5.57421875" style="0" customWidth="1"/>
    <col min="2" max="2" width="34.00390625" style="0" bestFit="1" customWidth="1"/>
    <col min="3" max="3" width="5.7109375" style="0" customWidth="1"/>
    <col min="4" max="7" width="5.140625" style="0" bestFit="1" customWidth="1"/>
    <col min="8" max="8" width="7.7109375" style="0" bestFit="1" customWidth="1"/>
    <col min="9" max="12" width="5.140625" style="0" bestFit="1" customWidth="1"/>
    <col min="13" max="13" width="7.7109375" style="0" bestFit="1" customWidth="1"/>
    <col min="14" max="14" width="5.140625" style="0" bestFit="1" customWidth="1"/>
    <col min="15" max="16" width="4.00390625" style="0" bestFit="1" customWidth="1"/>
    <col min="17" max="17" width="4.140625" style="0" customWidth="1"/>
    <col min="18" max="18" width="7.57421875" style="0" customWidth="1"/>
    <col min="19" max="19" width="9.421875" style="0" customWidth="1"/>
  </cols>
  <sheetData>
    <row r="1" spans="1:19" ht="15">
      <c r="A1" s="290" t="s">
        <v>193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</row>
    <row r="2" spans="1:19" ht="15">
      <c r="A2" s="290" t="s">
        <v>194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</row>
    <row r="3" spans="1:19" s="94" customFormat="1" ht="27" customHeight="1">
      <c r="A3" s="93" t="s">
        <v>195</v>
      </c>
      <c r="B3" s="93" t="s">
        <v>196</v>
      </c>
      <c r="C3" s="93" t="s">
        <v>227</v>
      </c>
      <c r="D3" s="93">
        <v>1</v>
      </c>
      <c r="E3" s="93">
        <v>2</v>
      </c>
      <c r="F3" s="93">
        <v>3</v>
      </c>
      <c r="G3" s="93">
        <v>4</v>
      </c>
      <c r="H3" s="93" t="s">
        <v>70</v>
      </c>
      <c r="I3" s="93">
        <v>5</v>
      </c>
      <c r="J3" s="93">
        <v>6</v>
      </c>
      <c r="K3" s="93">
        <v>7</v>
      </c>
      <c r="L3" s="93">
        <v>8</v>
      </c>
      <c r="M3" s="93" t="s">
        <v>70</v>
      </c>
      <c r="N3" s="93">
        <v>9</v>
      </c>
      <c r="O3" s="93">
        <v>10</v>
      </c>
      <c r="P3" s="93">
        <v>11</v>
      </c>
      <c r="Q3" s="93">
        <v>12</v>
      </c>
      <c r="R3" s="93" t="s">
        <v>70</v>
      </c>
      <c r="S3" s="93" t="s">
        <v>197</v>
      </c>
    </row>
    <row r="4" spans="1:19" ht="15.75">
      <c r="A4" s="11">
        <v>1</v>
      </c>
      <c r="B4" s="11" t="s">
        <v>198</v>
      </c>
      <c r="C4" s="11"/>
      <c r="D4" s="11">
        <v>10</v>
      </c>
      <c r="E4" s="11">
        <v>9</v>
      </c>
      <c r="F4" s="11">
        <v>8</v>
      </c>
      <c r="G4" s="11">
        <v>8</v>
      </c>
      <c r="H4" s="95">
        <f>C4+D4+E4+F4+G4</f>
        <v>35</v>
      </c>
      <c r="I4" s="11">
        <v>19</v>
      </c>
      <c r="J4" s="11">
        <v>22</v>
      </c>
      <c r="K4" s="11">
        <v>21</v>
      </c>
      <c r="L4" s="11">
        <v>8</v>
      </c>
      <c r="M4" s="95">
        <f>I4+J4+L4</f>
        <v>49</v>
      </c>
      <c r="N4" s="11"/>
      <c r="O4" s="11"/>
      <c r="P4" s="11"/>
      <c r="Q4" s="11"/>
      <c r="R4" s="95">
        <f aca="true" t="shared" si="0" ref="R4:R10">N4+O4+P4+Q4</f>
        <v>0</v>
      </c>
      <c r="S4" s="95">
        <f>H4+M4+R4</f>
        <v>84</v>
      </c>
    </row>
    <row r="5" spans="1:19" ht="15.75">
      <c r="A5" s="11">
        <v>2</v>
      </c>
      <c r="B5" s="11" t="s">
        <v>199</v>
      </c>
      <c r="C5" s="11"/>
      <c r="D5" s="11">
        <v>1</v>
      </c>
      <c r="E5" s="11">
        <v>2</v>
      </c>
      <c r="F5" s="11">
        <v>8</v>
      </c>
      <c r="G5" s="11">
        <v>13</v>
      </c>
      <c r="H5" s="95">
        <f aca="true" t="shared" si="1" ref="H5:H19">C5+D5+E5+F5+G5</f>
        <v>24</v>
      </c>
      <c r="I5" s="11">
        <v>5</v>
      </c>
      <c r="J5" s="11">
        <v>10</v>
      </c>
      <c r="K5" s="11">
        <v>7</v>
      </c>
      <c r="L5" s="11">
        <v>12</v>
      </c>
      <c r="M5" s="95">
        <f aca="true" t="shared" si="2" ref="M5:M19">I5+J5+L5</f>
        <v>27</v>
      </c>
      <c r="N5" s="11"/>
      <c r="O5" s="11"/>
      <c r="P5" s="11"/>
      <c r="Q5" s="11"/>
      <c r="R5" s="95">
        <f t="shared" si="0"/>
        <v>0</v>
      </c>
      <c r="S5" s="95">
        <f aca="true" t="shared" si="3" ref="S5:S19">H5+M5+R5</f>
        <v>51</v>
      </c>
    </row>
    <row r="6" spans="1:19" ht="15.75">
      <c r="A6" s="11">
        <v>3</v>
      </c>
      <c r="B6" s="11" t="s">
        <v>200</v>
      </c>
      <c r="C6" s="11"/>
      <c r="D6" s="11">
        <v>56</v>
      </c>
      <c r="E6" s="11">
        <v>44</v>
      </c>
      <c r="F6" s="11">
        <v>45</v>
      </c>
      <c r="G6" s="11">
        <v>37</v>
      </c>
      <c r="H6" s="95">
        <f t="shared" si="1"/>
        <v>182</v>
      </c>
      <c r="I6" s="11">
        <v>30</v>
      </c>
      <c r="J6" s="11">
        <v>26</v>
      </c>
      <c r="K6" s="11">
        <v>35</v>
      </c>
      <c r="L6" s="11">
        <v>46</v>
      </c>
      <c r="M6" s="95">
        <f t="shared" si="2"/>
        <v>102</v>
      </c>
      <c r="N6" s="11"/>
      <c r="O6" s="11"/>
      <c r="P6" s="11"/>
      <c r="Q6" s="11"/>
      <c r="R6" s="95">
        <f t="shared" si="0"/>
        <v>0</v>
      </c>
      <c r="S6" s="95">
        <f t="shared" si="3"/>
        <v>284</v>
      </c>
    </row>
    <row r="7" spans="1:19" ht="15.75">
      <c r="A7" s="11">
        <v>4</v>
      </c>
      <c r="B7" s="11" t="s">
        <v>201</v>
      </c>
      <c r="C7" s="11"/>
      <c r="D7" s="11">
        <v>21</v>
      </c>
      <c r="E7" s="11">
        <v>12</v>
      </c>
      <c r="F7" s="11">
        <v>19</v>
      </c>
      <c r="G7" s="11">
        <v>12</v>
      </c>
      <c r="H7" s="95">
        <f t="shared" si="1"/>
        <v>64</v>
      </c>
      <c r="I7" s="11">
        <v>22</v>
      </c>
      <c r="J7" s="11">
        <v>19</v>
      </c>
      <c r="K7" s="11">
        <v>16</v>
      </c>
      <c r="L7" s="11">
        <v>20</v>
      </c>
      <c r="M7" s="95">
        <f t="shared" si="2"/>
        <v>61</v>
      </c>
      <c r="N7" s="11"/>
      <c r="O7" s="11"/>
      <c r="P7" s="11"/>
      <c r="Q7" s="11"/>
      <c r="R7" s="95">
        <f t="shared" si="0"/>
        <v>0</v>
      </c>
      <c r="S7" s="95">
        <f t="shared" si="3"/>
        <v>125</v>
      </c>
    </row>
    <row r="8" spans="1:19" ht="15.75">
      <c r="A8" s="11">
        <v>5</v>
      </c>
      <c r="B8" s="11" t="s">
        <v>202</v>
      </c>
      <c r="C8" s="11"/>
      <c r="D8" s="11">
        <v>26</v>
      </c>
      <c r="E8" s="11">
        <v>10</v>
      </c>
      <c r="F8" s="11">
        <v>12</v>
      </c>
      <c r="G8" s="11">
        <v>9</v>
      </c>
      <c r="H8" s="95">
        <f t="shared" si="1"/>
        <v>57</v>
      </c>
      <c r="I8" s="11">
        <v>10</v>
      </c>
      <c r="J8" s="11">
        <v>13</v>
      </c>
      <c r="K8" s="11">
        <v>14</v>
      </c>
      <c r="L8" s="11">
        <v>12</v>
      </c>
      <c r="M8" s="95">
        <f t="shared" si="2"/>
        <v>35</v>
      </c>
      <c r="N8" s="11"/>
      <c r="O8" s="11"/>
      <c r="P8" s="11"/>
      <c r="Q8" s="11"/>
      <c r="R8" s="95">
        <f t="shared" si="0"/>
        <v>0</v>
      </c>
      <c r="S8" s="95">
        <f t="shared" si="3"/>
        <v>92</v>
      </c>
    </row>
    <row r="9" spans="1:19" ht="15.75">
      <c r="A9" s="11">
        <v>6</v>
      </c>
      <c r="B9" s="11" t="s">
        <v>203</v>
      </c>
      <c r="C9" s="11"/>
      <c r="D9" s="11">
        <v>37</v>
      </c>
      <c r="E9" s="11">
        <v>17</v>
      </c>
      <c r="F9" s="11">
        <v>27</v>
      </c>
      <c r="G9" s="11">
        <v>22</v>
      </c>
      <c r="H9" s="95">
        <f t="shared" si="1"/>
        <v>103</v>
      </c>
      <c r="I9" s="11">
        <v>29</v>
      </c>
      <c r="J9" s="11">
        <v>28</v>
      </c>
      <c r="K9" s="11">
        <v>27</v>
      </c>
      <c r="L9" s="11">
        <v>43</v>
      </c>
      <c r="M9" s="95">
        <f t="shared" si="2"/>
        <v>100</v>
      </c>
      <c r="N9" s="11"/>
      <c r="O9" s="11"/>
      <c r="P9" s="11"/>
      <c r="Q9" s="11"/>
      <c r="R9" s="95">
        <f t="shared" si="0"/>
        <v>0</v>
      </c>
      <c r="S9" s="95">
        <f t="shared" si="3"/>
        <v>203</v>
      </c>
    </row>
    <row r="10" spans="1:19" ht="15.75">
      <c r="A10" s="11">
        <v>7</v>
      </c>
      <c r="B10" s="11" t="s">
        <v>204</v>
      </c>
      <c r="C10" s="11"/>
      <c r="D10" s="11"/>
      <c r="E10" s="11"/>
      <c r="F10" s="11"/>
      <c r="G10" s="11"/>
      <c r="H10" s="95">
        <f t="shared" si="1"/>
        <v>0</v>
      </c>
      <c r="I10" s="11"/>
      <c r="J10" s="11"/>
      <c r="K10" s="11"/>
      <c r="L10" s="11"/>
      <c r="M10" s="95">
        <f t="shared" si="2"/>
        <v>0</v>
      </c>
      <c r="N10" s="11">
        <v>68</v>
      </c>
      <c r="O10" s="11"/>
      <c r="P10" s="11"/>
      <c r="Q10" s="11"/>
      <c r="R10" s="95">
        <f t="shared" si="0"/>
        <v>68</v>
      </c>
      <c r="S10" s="95">
        <f t="shared" si="3"/>
        <v>68</v>
      </c>
    </row>
    <row r="11" spans="1:19" ht="15.75">
      <c r="A11" s="11">
        <v>8</v>
      </c>
      <c r="B11" s="11" t="s">
        <v>205</v>
      </c>
      <c r="C11" s="11"/>
      <c r="D11" s="11"/>
      <c r="E11" s="11"/>
      <c r="F11" s="11"/>
      <c r="G11" s="11"/>
      <c r="H11" s="95">
        <f t="shared" si="1"/>
        <v>0</v>
      </c>
      <c r="I11" s="11"/>
      <c r="J11" s="11"/>
      <c r="K11" s="11"/>
      <c r="L11" s="11"/>
      <c r="M11" s="95">
        <f t="shared" si="2"/>
        <v>0</v>
      </c>
      <c r="N11" s="11">
        <v>35</v>
      </c>
      <c r="O11" s="11">
        <v>40</v>
      </c>
      <c r="P11" s="11">
        <v>54</v>
      </c>
      <c r="Q11" s="11">
        <v>48</v>
      </c>
      <c r="R11" s="95">
        <f>N11+O11+P11+Q11</f>
        <v>177</v>
      </c>
      <c r="S11" s="95">
        <f t="shared" si="3"/>
        <v>177</v>
      </c>
    </row>
    <row r="12" spans="1:19" ht="15.75">
      <c r="A12" s="11">
        <v>9</v>
      </c>
      <c r="B12" s="11" t="s">
        <v>206</v>
      </c>
      <c r="C12" s="11"/>
      <c r="D12" s="11"/>
      <c r="E12" s="11"/>
      <c r="F12" s="11"/>
      <c r="G12" s="11"/>
      <c r="H12" s="95">
        <f t="shared" si="1"/>
        <v>0</v>
      </c>
      <c r="I12" s="11"/>
      <c r="J12" s="11">
        <v>20</v>
      </c>
      <c r="K12" s="11">
        <v>16</v>
      </c>
      <c r="L12" s="11"/>
      <c r="M12" s="95">
        <f t="shared" si="2"/>
        <v>20</v>
      </c>
      <c r="N12" s="11">
        <v>35</v>
      </c>
      <c r="O12" s="11">
        <v>40</v>
      </c>
      <c r="P12" s="11">
        <v>31</v>
      </c>
      <c r="Q12" s="11">
        <v>22</v>
      </c>
      <c r="R12" s="95">
        <f aca="true" t="shared" si="4" ref="R12:R19">N12+O12+P12+Q12</f>
        <v>128</v>
      </c>
      <c r="S12" s="95">
        <f t="shared" si="3"/>
        <v>148</v>
      </c>
    </row>
    <row r="13" spans="1:19" ht="15.75">
      <c r="A13" s="11">
        <v>10</v>
      </c>
      <c r="B13" s="11" t="s">
        <v>207</v>
      </c>
      <c r="C13" s="11"/>
      <c r="D13" s="11">
        <v>9</v>
      </c>
      <c r="E13" s="11">
        <v>9</v>
      </c>
      <c r="F13" s="11">
        <v>4</v>
      </c>
      <c r="G13" s="11">
        <v>6</v>
      </c>
      <c r="H13" s="95">
        <f t="shared" si="1"/>
        <v>28</v>
      </c>
      <c r="I13" s="11"/>
      <c r="J13" s="11"/>
      <c r="K13" s="11"/>
      <c r="L13" s="11"/>
      <c r="M13" s="95">
        <f t="shared" si="2"/>
        <v>0</v>
      </c>
      <c r="N13" s="11"/>
      <c r="O13" s="11"/>
      <c r="P13" s="11"/>
      <c r="Q13" s="11"/>
      <c r="R13" s="95">
        <f t="shared" si="4"/>
        <v>0</v>
      </c>
      <c r="S13" s="95">
        <f t="shared" si="3"/>
        <v>28</v>
      </c>
    </row>
    <row r="14" spans="1:19" ht="15.75">
      <c r="A14" s="11">
        <v>11</v>
      </c>
      <c r="B14" s="11" t="s">
        <v>208</v>
      </c>
      <c r="C14" s="11"/>
      <c r="D14" s="11">
        <v>3</v>
      </c>
      <c r="E14" s="11">
        <v>5</v>
      </c>
      <c r="F14" s="11">
        <v>4</v>
      </c>
      <c r="G14" s="11">
        <v>3</v>
      </c>
      <c r="H14" s="95">
        <f t="shared" si="1"/>
        <v>15</v>
      </c>
      <c r="I14" s="11"/>
      <c r="J14" s="11"/>
      <c r="K14" s="11"/>
      <c r="L14" s="11"/>
      <c r="M14" s="95">
        <f t="shared" si="2"/>
        <v>0</v>
      </c>
      <c r="N14" s="11"/>
      <c r="O14" s="11"/>
      <c r="P14" s="11"/>
      <c r="Q14" s="11"/>
      <c r="R14" s="95">
        <f t="shared" si="4"/>
        <v>0</v>
      </c>
      <c r="S14" s="95">
        <f t="shared" si="3"/>
        <v>15</v>
      </c>
    </row>
    <row r="15" spans="1:19" ht="15.75">
      <c r="A15" s="11">
        <v>12</v>
      </c>
      <c r="B15" s="11" t="s">
        <v>209</v>
      </c>
      <c r="C15" s="11"/>
      <c r="D15" s="11">
        <v>3</v>
      </c>
      <c r="E15" s="11">
        <v>3</v>
      </c>
      <c r="F15" s="11">
        <v>6</v>
      </c>
      <c r="G15" s="11">
        <v>2</v>
      </c>
      <c r="H15" s="95">
        <f t="shared" si="1"/>
        <v>14</v>
      </c>
      <c r="I15" s="11"/>
      <c r="J15" s="11"/>
      <c r="K15" s="11"/>
      <c r="L15" s="11"/>
      <c r="M15" s="95">
        <f t="shared" si="2"/>
        <v>0</v>
      </c>
      <c r="N15" s="11"/>
      <c r="O15" s="11"/>
      <c r="P15" s="11"/>
      <c r="Q15" s="11"/>
      <c r="R15" s="95">
        <f t="shared" si="4"/>
        <v>0</v>
      </c>
      <c r="S15" s="95">
        <f t="shared" si="3"/>
        <v>14</v>
      </c>
    </row>
    <row r="16" spans="1:19" ht="15.75">
      <c r="A16" s="11">
        <v>13</v>
      </c>
      <c r="B16" s="11" t="s">
        <v>210</v>
      </c>
      <c r="C16" s="11"/>
      <c r="D16" s="11">
        <v>4</v>
      </c>
      <c r="E16" s="11">
        <v>6</v>
      </c>
      <c r="F16" s="11">
        <v>4</v>
      </c>
      <c r="G16" s="11">
        <v>3</v>
      </c>
      <c r="H16" s="95">
        <f t="shared" si="1"/>
        <v>17</v>
      </c>
      <c r="I16" s="11"/>
      <c r="J16" s="11"/>
      <c r="K16" s="11"/>
      <c r="L16" s="11"/>
      <c r="M16" s="95">
        <f t="shared" si="2"/>
        <v>0</v>
      </c>
      <c r="N16" s="11"/>
      <c r="O16" s="11"/>
      <c r="P16" s="11"/>
      <c r="Q16" s="11"/>
      <c r="R16" s="95">
        <f t="shared" si="4"/>
        <v>0</v>
      </c>
      <c r="S16" s="95">
        <f t="shared" si="3"/>
        <v>17</v>
      </c>
    </row>
    <row r="17" spans="1:19" ht="15.75">
      <c r="A17" s="11">
        <v>14</v>
      </c>
      <c r="B17" s="11" t="s">
        <v>211</v>
      </c>
      <c r="C17" s="11"/>
      <c r="D17" s="11">
        <v>5</v>
      </c>
      <c r="E17" s="11">
        <v>3</v>
      </c>
      <c r="F17" s="11">
        <v>2</v>
      </c>
      <c r="G17" s="11">
        <v>4</v>
      </c>
      <c r="H17" s="95">
        <f t="shared" si="1"/>
        <v>14</v>
      </c>
      <c r="I17" s="11"/>
      <c r="J17" s="11"/>
      <c r="K17" s="11"/>
      <c r="L17" s="11"/>
      <c r="M17" s="95">
        <f t="shared" si="2"/>
        <v>0</v>
      </c>
      <c r="N17" s="11"/>
      <c r="O17" s="11"/>
      <c r="P17" s="11"/>
      <c r="Q17" s="11"/>
      <c r="R17" s="95">
        <f t="shared" si="4"/>
        <v>0</v>
      </c>
      <c r="S17" s="95">
        <f t="shared" si="3"/>
        <v>14</v>
      </c>
    </row>
    <row r="18" spans="1:19" ht="15.75">
      <c r="A18" s="11">
        <v>15</v>
      </c>
      <c r="B18" s="11" t="s">
        <v>212</v>
      </c>
      <c r="C18" s="11"/>
      <c r="D18" s="11">
        <v>4</v>
      </c>
      <c r="E18" s="11">
        <v>1</v>
      </c>
      <c r="F18" s="11">
        <v>5</v>
      </c>
      <c r="G18" s="11">
        <v>0</v>
      </c>
      <c r="H18" s="95">
        <f t="shared" si="1"/>
        <v>10</v>
      </c>
      <c r="I18" s="11"/>
      <c r="J18" s="11"/>
      <c r="K18" s="11"/>
      <c r="L18" s="11"/>
      <c r="M18" s="95">
        <f t="shared" si="2"/>
        <v>0</v>
      </c>
      <c r="N18" s="11"/>
      <c r="O18" s="11"/>
      <c r="P18" s="11"/>
      <c r="Q18" s="11"/>
      <c r="R18" s="95">
        <f t="shared" si="4"/>
        <v>0</v>
      </c>
      <c r="S18" s="95">
        <f t="shared" si="3"/>
        <v>10</v>
      </c>
    </row>
    <row r="19" spans="1:19" ht="15.75">
      <c r="A19" s="11">
        <v>16</v>
      </c>
      <c r="B19" s="96" t="s">
        <v>226</v>
      </c>
      <c r="C19" s="96">
        <v>40</v>
      </c>
      <c r="D19" s="11"/>
      <c r="E19" s="11"/>
      <c r="F19" s="11"/>
      <c r="G19" s="11"/>
      <c r="H19" s="95">
        <f t="shared" si="1"/>
        <v>40</v>
      </c>
      <c r="I19" s="11"/>
      <c r="J19" s="11"/>
      <c r="K19" s="11"/>
      <c r="L19" s="11"/>
      <c r="M19" s="95">
        <f t="shared" si="2"/>
        <v>0</v>
      </c>
      <c r="N19" s="11"/>
      <c r="O19" s="11"/>
      <c r="P19" s="11"/>
      <c r="Q19" s="11"/>
      <c r="R19" s="95">
        <f t="shared" si="4"/>
        <v>0</v>
      </c>
      <c r="S19" s="95">
        <f t="shared" si="3"/>
        <v>40</v>
      </c>
    </row>
    <row r="20" spans="1:19" ht="15.75">
      <c r="A20" s="11"/>
      <c r="B20" s="11" t="s">
        <v>213</v>
      </c>
      <c r="C20" s="11"/>
      <c r="D20" s="11">
        <f>SUM(D4:D19)</f>
        <v>179</v>
      </c>
      <c r="E20" s="11">
        <f>SUM(E4:E19)</f>
        <v>121</v>
      </c>
      <c r="F20" s="11">
        <f>SUM(F4:F19)</f>
        <v>144</v>
      </c>
      <c r="G20" s="11">
        <f>SUM(G4:G19)</f>
        <v>119</v>
      </c>
      <c r="H20" s="95">
        <f>SUM(H4:H19)</f>
        <v>603</v>
      </c>
      <c r="I20" s="95">
        <f aca="true" t="shared" si="5" ref="I20:S20">SUM(I4:I19)</f>
        <v>115</v>
      </c>
      <c r="J20" s="95">
        <f t="shared" si="5"/>
        <v>138</v>
      </c>
      <c r="K20" s="95">
        <f t="shared" si="5"/>
        <v>136</v>
      </c>
      <c r="L20" s="95">
        <f t="shared" si="5"/>
        <v>141</v>
      </c>
      <c r="M20" s="95">
        <f t="shared" si="5"/>
        <v>394</v>
      </c>
      <c r="N20" s="95">
        <f t="shared" si="5"/>
        <v>138</v>
      </c>
      <c r="O20" s="95">
        <f t="shared" si="5"/>
        <v>80</v>
      </c>
      <c r="P20" s="95">
        <f t="shared" si="5"/>
        <v>85</v>
      </c>
      <c r="Q20" s="95">
        <f t="shared" si="5"/>
        <v>70</v>
      </c>
      <c r="R20" s="95">
        <f t="shared" si="5"/>
        <v>373</v>
      </c>
      <c r="S20" s="95">
        <f t="shared" si="5"/>
        <v>1370</v>
      </c>
    </row>
    <row r="22" ht="12.75">
      <c r="Q22" t="s">
        <v>214</v>
      </c>
    </row>
    <row r="25" ht="12.75">
      <c r="R25" t="s">
        <v>215</v>
      </c>
    </row>
    <row r="26" ht="12.75">
      <c r="R26" t="s">
        <v>216</v>
      </c>
    </row>
    <row r="27" ht="12.75">
      <c r="B27" t="s">
        <v>217</v>
      </c>
    </row>
    <row r="30" ht="12.75">
      <c r="B30" t="s">
        <v>218</v>
      </c>
    </row>
    <row r="31" ht="12.75">
      <c r="B31" t="s">
        <v>219</v>
      </c>
    </row>
    <row r="32" spans="1:19" ht="12.75">
      <c r="A32" s="168" t="s">
        <v>220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</row>
    <row r="33" spans="1:19" ht="12.75">
      <c r="A33" s="167">
        <v>41820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</row>
    <row r="35" spans="1:19" ht="12.75">
      <c r="A35" s="168" t="s">
        <v>221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</row>
    <row r="36" spans="1:19" ht="12.75">
      <c r="A36" s="168" t="s">
        <v>162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</row>
  </sheetData>
  <sheetProtection/>
  <mergeCells count="6">
    <mergeCell ref="A1:S1"/>
    <mergeCell ref="A2:S2"/>
    <mergeCell ref="A32:S32"/>
    <mergeCell ref="A33:S33"/>
    <mergeCell ref="A35:S35"/>
    <mergeCell ref="A36:S36"/>
  </mergeCells>
  <printOptions horizontalCentered="1" verticalCentered="1"/>
  <pageMargins left="0.5118110236220472" right="0.31496062992125984" top="0.35433070866141736" bottom="0.35433070866141736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2014-07-01T09:28:45Z</cp:lastPrinted>
  <dcterms:created xsi:type="dcterms:W3CDTF">1999-05-26T11:21:22Z</dcterms:created>
  <dcterms:modified xsi:type="dcterms:W3CDTF">2016-07-29T14:05:10Z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