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0" windowWidth="13860" windowHeight="7095" activeTab="0"/>
  </bookViews>
  <sheets>
    <sheet name="Program" sheetId="1" r:id="rId1"/>
    <sheet name="ÇALIŞMA PLANI" sheetId="2" r:id="rId2"/>
    <sheet name="ÖĞRENCİ LİSTESİ" sheetId="3" r:id="rId3"/>
  </sheets>
  <definedNames>
    <definedName name="_xlnm.Print_Area" localSheetId="1">'ÇALIŞMA PLANI'!$A$1:$H$123</definedName>
    <definedName name="_xlnm.Print_Area" localSheetId="0">'Program'!$A$1:$H$38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G8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<sst xmlns="http://schemas.openxmlformats.org/spreadsheetml/2006/main" count="64" uniqueCount="61">
  <si>
    <t>Okul Müdürü</t>
  </si>
  <si>
    <t>A-ETKİNLİK BİLGİLERİ:</t>
  </si>
  <si>
    <t>(Şube Sayısı* Haftalık Ders Saati Sayısı)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</si>
  <si>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</si>
  <si>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</si>
  <si>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</si>
  <si>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</si>
  <si>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</si>
  <si>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</si>
  <si>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</si>
  <si>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</si>
  <si>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</si>
  <si>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</si>
  <si>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12-Okulda aynı alandaki(Branştaki) öğretmen sayısı</t>
  </si>
  <si>
    <t>13-Öğretmen sayısı 1' den fazla ise</t>
  </si>
  <si>
    <t>14-Öğretmenin alanı/yan alanı değilse eklenen belge</t>
  </si>
  <si>
    <t>(2010/49 sayılı genelge eki çizelgeden bakılacak)</t>
  </si>
  <si>
    <t>TARİH</t>
  </si>
  <si>
    <t>GÜN</t>
  </si>
  <si>
    <t>AY</t>
  </si>
  <si>
    <t>SAAT</t>
  </si>
  <si>
    <t>ÖĞRENCİ SAYISI</t>
  </si>
  <si>
    <t>ÇALIŞMA YERİ</t>
  </si>
  <si>
    <t>YAPILACAK ETKİNLİK</t>
  </si>
  <si>
    <t>TOPLAM</t>
  </si>
  <si>
    <t>HFT</t>
  </si>
  <si>
    <t>O N A Y</t>
  </si>
  <si>
    <t>Milli Eğitim Müdürü</t>
  </si>
  <si>
    <t>6-Kullanılabilecek Toplam Etkinlik Saati (5' in %6' i)</t>
  </si>
  <si>
    <t>EK:</t>
  </si>
  <si>
    <t>1-Çalışma Planı (2 adet)</t>
  </si>
  <si>
    <t>2-Öğrenci Listesi (2 adet)</t>
  </si>
  <si>
    <t>3-Dilekçe (2 adet)</t>
  </si>
  <si>
    <t>Şube Müdürü</t>
  </si>
  <si>
    <t>……………………</t>
  </si>
  <si>
    <t>……………..</t>
  </si>
  <si>
    <t>İncelenmiştir.Uygundur.</t>
  </si>
  <si>
    <t>Uygun görüşle arz ederim.</t>
  </si>
  <si>
    <t>Kurs Öğretmeni</t>
  </si>
  <si>
    <t xml:space="preserve">Öğr.Krl. K.Trh ve no : </t>
  </si>
  <si>
    <t>Alanı :……………………….          Yan alanı :…………………</t>
  </si>
  <si>
    <t>Toplam</t>
  </si>
  <si>
    <t>SIRA NO</t>
  </si>
  <si>
    <t>ÖĞRENCİNİN ADI SOYADI</t>
  </si>
  <si>
    <t>SINIFI</t>
  </si>
  <si>
    <t>NO</t>
  </si>
  <si>
    <t>4-Belge-Diploma örneği (2 adet)</t>
  </si>
  <si>
    <t>……………………………………………………………………….. OKULU………………………………….. DERS DIŞI ETKİNLİK ÇALIŞMA PLANI</t>
  </si>
  <si>
    <t>GÖRSEL SANATLAR ETKİNLİK ALANI</t>
  </si>
  <si>
    <t>2014/2015 DERS YILI - DERS DIŞI EĞİTİM ÇALIŞMA PROGRAMI</t>
  </si>
  <si>
    <t>MEHMET KAVALA ÇOK PROGRAMLI ANADOLU LİSESİ</t>
  </si>
  <si>
    <t>Badminton Kursu</t>
  </si>
  <si>
    <t>Tiyatro Kursu</t>
  </si>
  <si>
    <t>TÜBİTAK Projesi Egzersiz Kursu</t>
  </si>
  <si>
    <t>Görsel Sanatlar Kursu</t>
  </si>
  <si>
    <t>…/09/201…</t>
  </si>
  <si>
    <t>…./……/201…..</t>
  </si>
  <si>
    <t>……………………….</t>
  </si>
  <si>
    <t>………………………….</t>
  </si>
  <si>
    <t>……/……/……..</t>
  </si>
  <si>
    <t>………………………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</si>
</sst>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yy;@"/>
    <numFmt numFmtId="166" formatCode="mmm/yyyy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dd/mm/yyyy"/>
    <numFmt numFmtId="171" formatCode="[$¥€-2]\ #,##0.00_);[Red]\([$€-2]\ #,##0.00\)"/>
  </numFmts>
  <fonts count="49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1"/>
      <name val="Times New Roman Tu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Tur"/>
      <family val="1"/>
    </font>
    <font>
      <b/>
      <sz val="8"/>
      <name val="Times New Roman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65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3" borderId="11" xfId="49" applyFont="1" applyFill="1" applyBorder="1" applyProtection="1">
      <alignment/>
      <protection hidden="1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12" xfId="0" applyNumberFormat="1" applyBorder="1" applyAlignment="1">
      <alignment/>
    </xf>
    <xf numFmtId="14" fontId="11" fillId="0" borderId="12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49" applyFont="1" applyBorder="1" applyAlignment="1" applyProtection="1">
      <alignment horizontal="center"/>
      <protection locked="0"/>
    </xf>
    <xf numFmtId="0" fontId="47" fillId="0" borderId="11" xfId="49" applyFont="1" applyBorder="1" applyProtection="1">
      <alignment/>
      <protection locked="0"/>
    </xf>
    <xf numFmtId="0" fontId="0" fillId="0" borderId="11" xfId="49" applyFont="1" applyBorder="1" applyProtection="1">
      <alignment/>
      <protection/>
    </xf>
    <xf numFmtId="0" fontId="0" fillId="0" borderId="11" xfId="49" applyFont="1" applyFill="1" applyBorder="1" applyProtection="1">
      <alignment/>
      <protection hidden="1" locked="0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0" fontId="1" fillId="33" borderId="12" xfId="49" applyFont="1" applyFill="1" applyBorder="1" applyAlignment="1" applyProtection="1">
      <alignment horizontal="left" wrapText="1"/>
      <protection hidden="1"/>
    </xf>
    <xf numFmtId="0" fontId="0" fillId="0" borderId="11" xfId="49" applyFont="1" applyBorder="1" applyAlignment="1" applyProtection="1">
      <alignment wrapText="1"/>
      <protection locked="0"/>
    </xf>
    <xf numFmtId="0" fontId="1" fillId="34" borderId="12" xfId="49" applyFont="1" applyFill="1" applyBorder="1" applyAlignment="1" applyProtection="1">
      <alignment horizontal="left" wrapText="1"/>
      <protection hidden="1" locked="0"/>
    </xf>
    <xf numFmtId="0" fontId="0" fillId="0" borderId="0" xfId="49" applyFont="1" applyAlignment="1" applyProtection="1">
      <alignment horizontal="center"/>
      <protection locked="0"/>
    </xf>
    <xf numFmtId="0" fontId="1" fillId="0" borderId="13" xfId="49" applyFont="1" applyFill="1" applyBorder="1" applyAlignment="1" applyProtection="1">
      <alignment horizontal="left" vertical="center" wrapText="1"/>
      <protection locked="0"/>
    </xf>
    <xf numFmtId="0" fontId="1" fillId="0" borderId="14" xfId="49" applyFont="1" applyFill="1" applyBorder="1" applyAlignment="1" applyProtection="1">
      <alignment horizontal="left" vertical="center" wrapText="1"/>
      <protection locked="0"/>
    </xf>
    <xf numFmtId="0" fontId="1" fillId="0" borderId="15" xfId="49" applyFont="1" applyFill="1" applyBorder="1" applyAlignment="1" applyProtection="1">
      <alignment horizontal="left" vertical="center" wrapText="1"/>
      <protection locked="0"/>
    </xf>
    <xf numFmtId="0" fontId="1" fillId="0" borderId="16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horizontal="left" vertical="center" wrapText="1"/>
      <protection locked="0"/>
    </xf>
    <xf numFmtId="0" fontId="1" fillId="0" borderId="17" xfId="49" applyFont="1" applyFill="1" applyBorder="1" applyAlignment="1" applyProtection="1">
      <alignment horizontal="left" vertical="center" wrapText="1"/>
      <protection locked="0"/>
    </xf>
    <xf numFmtId="0" fontId="1" fillId="0" borderId="18" xfId="49" applyFont="1" applyFill="1" applyBorder="1" applyAlignment="1" applyProtection="1">
      <alignment horizontal="left" vertical="center" wrapText="1"/>
      <protection locked="0"/>
    </xf>
    <xf numFmtId="0" fontId="1" fillId="0" borderId="19" xfId="49" applyFont="1" applyFill="1" applyBorder="1" applyAlignment="1" applyProtection="1">
      <alignment horizontal="left" vertical="center" wrapText="1"/>
      <protection locked="0"/>
    </xf>
    <xf numFmtId="0" fontId="1" fillId="0" borderId="20" xfId="49" applyFont="1" applyFill="1" applyBorder="1" applyAlignment="1" applyProtection="1">
      <alignment horizontal="left" vertical="center" wrapText="1"/>
      <protection locked="0"/>
    </xf>
    <xf numFmtId="0" fontId="0" fillId="0" borderId="10" xfId="49" applyFont="1" applyBorder="1" applyAlignment="1" applyProtection="1">
      <alignment horizontal="left" vertical="center" wrapText="1"/>
      <protection/>
    </xf>
    <xf numFmtId="0" fontId="0" fillId="0" borderId="11" xfId="49" applyFont="1" applyBorder="1" applyAlignment="1" applyProtection="1">
      <alignment horizontal="left" vertical="center" wrapText="1"/>
      <protection/>
    </xf>
    <xf numFmtId="0" fontId="10" fillId="0" borderId="0" xfId="49" applyFont="1" applyBorder="1" applyAlignment="1" applyProtection="1">
      <alignment/>
      <protection locked="0"/>
    </xf>
    <xf numFmtId="0" fontId="0" fillId="0" borderId="0" xfId="49" applyFont="1" applyAlignment="1" applyProtection="1">
      <alignment horizontal="left"/>
      <protection locked="0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11" xfId="49" applyFont="1" applyBorder="1" applyAlignment="1" applyProtection="1">
      <alignment horizontal="left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21" xfId="49" applyFont="1" applyBorder="1" applyAlignment="1" applyProtection="1">
      <alignment horizontal="right" vertical="center"/>
      <protection locked="0"/>
    </xf>
    <xf numFmtId="0" fontId="0" fillId="0" borderId="11" xfId="49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4" fontId="0" fillId="35" borderId="0" xfId="0" applyNumberFormat="1" applyFill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I38"/>
  <sheetViews>
    <sheetView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2.75"/>
  <cols>
    <col min="1" max="1" width="4.375" style="11" customWidth="1"/>
    <col min="2" max="2" width="4.00390625" style="9" customWidth="1"/>
    <col min="3" max="3" width="11.875" style="12" customWidth="1"/>
    <col min="4" max="4" width="11.50390625" style="9" customWidth="1"/>
    <col min="5" max="5" width="5.375" style="9" customWidth="1"/>
    <col min="6" max="6" width="19.00390625" style="9" customWidth="1"/>
    <col min="7" max="7" width="20.375" style="1" customWidth="1"/>
    <col min="8" max="8" width="39.125" style="1" customWidth="1"/>
    <col min="9" max="16384" width="9.375" style="1" customWidth="1"/>
  </cols>
  <sheetData>
    <row r="1" spans="1:9" ht="12.75">
      <c r="A1" s="53" t="s">
        <v>48</v>
      </c>
      <c r="B1" s="53"/>
      <c r="C1" s="53"/>
      <c r="D1" s="53"/>
      <c r="E1" s="53"/>
      <c r="F1" s="53"/>
      <c r="G1" s="53"/>
      <c r="H1" s="53"/>
      <c r="I1" s="13"/>
    </row>
    <row r="2" spans="1:9" ht="12.75">
      <c r="A2" s="53" t="s">
        <v>49</v>
      </c>
      <c r="B2" s="53"/>
      <c r="C2" s="53"/>
      <c r="D2" s="53"/>
      <c r="E2" s="53"/>
      <c r="F2" s="53"/>
      <c r="G2" s="53"/>
      <c r="H2" s="53"/>
      <c r="I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7" ht="12.75">
      <c r="A4" s="2" t="s">
        <v>1</v>
      </c>
      <c r="B4" s="3"/>
      <c r="C4" s="3"/>
      <c r="D4" s="3"/>
      <c r="E4" s="3"/>
      <c r="F4" s="3"/>
      <c r="G4" s="3"/>
    </row>
    <row r="5" spans="1:8" ht="12.75">
      <c r="A5" s="49" t="s">
        <v>3</v>
      </c>
      <c r="B5" s="49"/>
      <c r="C5" s="49"/>
      <c r="D5" s="49"/>
      <c r="E5" s="50"/>
      <c r="F5" s="50"/>
      <c r="G5" s="51" t="s">
        <v>50</v>
      </c>
      <c r="H5" s="52"/>
    </row>
    <row r="6" spans="1:8" ht="12.75">
      <c r="A6" s="49" t="s">
        <v>4</v>
      </c>
      <c r="B6" s="49"/>
      <c r="C6" s="49"/>
      <c r="D6" s="49"/>
      <c r="E6" s="50"/>
      <c r="F6" s="50"/>
      <c r="G6" s="4"/>
      <c r="H6" s="5"/>
    </row>
    <row r="7" spans="1:8" ht="12.75">
      <c r="A7" s="49" t="s">
        <v>5</v>
      </c>
      <c r="B7" s="49"/>
      <c r="C7" s="49"/>
      <c r="D7" s="49"/>
      <c r="E7" s="50"/>
      <c r="F7" s="50"/>
      <c r="G7" s="6">
        <v>36</v>
      </c>
      <c r="H7" s="5"/>
    </row>
    <row r="8" spans="1:8" ht="12.75">
      <c r="A8" s="49" t="s">
        <v>6</v>
      </c>
      <c r="B8" s="49"/>
      <c r="C8" s="49"/>
      <c r="D8" s="49"/>
      <c r="E8" s="50"/>
      <c r="F8" s="50"/>
      <c r="G8" s="6">
        <v>120</v>
      </c>
      <c r="H8" s="14" t="s">
        <v>2</v>
      </c>
    </row>
    <row r="9" spans="1:8" ht="12.75">
      <c r="A9" s="49" t="s">
        <v>10</v>
      </c>
      <c r="B9" s="49"/>
      <c r="C9" s="49"/>
      <c r="D9" s="49"/>
      <c r="E9" s="50"/>
      <c r="F9" s="50"/>
      <c r="G9" s="32">
        <f>G7*G8</f>
        <v>4320</v>
      </c>
      <c r="H9" s="28"/>
    </row>
    <row r="10" spans="1:8" ht="12.75">
      <c r="A10" s="49" t="s">
        <v>28</v>
      </c>
      <c r="B10" s="49"/>
      <c r="C10" s="49"/>
      <c r="D10" s="49"/>
      <c r="E10" s="50"/>
      <c r="F10" s="50"/>
      <c r="G10" s="32">
        <f>TRUNC(G9*0.06)</f>
        <v>259</v>
      </c>
      <c r="H10" s="28"/>
    </row>
    <row r="11" spans="1:8" ht="12.75" customHeight="1">
      <c r="A11" s="36" t="s">
        <v>11</v>
      </c>
      <c r="B11" s="37"/>
      <c r="C11" s="37"/>
      <c r="D11" s="37"/>
      <c r="E11" s="37"/>
      <c r="F11" s="38"/>
      <c r="G11" s="34">
        <v>174</v>
      </c>
      <c r="H11" s="5" t="s">
        <v>51</v>
      </c>
    </row>
    <row r="12" spans="1:8" ht="12.75" customHeight="1">
      <c r="A12" s="39"/>
      <c r="B12" s="40"/>
      <c r="C12" s="40"/>
      <c r="D12" s="40"/>
      <c r="E12" s="40"/>
      <c r="F12" s="41"/>
      <c r="G12" s="34">
        <v>104</v>
      </c>
      <c r="H12" s="5" t="s">
        <v>52</v>
      </c>
    </row>
    <row r="13" spans="1:8" ht="12.75" customHeight="1">
      <c r="A13" s="39"/>
      <c r="B13" s="40"/>
      <c r="C13" s="40"/>
      <c r="D13" s="40"/>
      <c r="E13" s="40"/>
      <c r="F13" s="41"/>
      <c r="G13" s="34">
        <v>192</v>
      </c>
      <c r="H13" s="5" t="s">
        <v>53</v>
      </c>
    </row>
    <row r="14" spans="1:8" ht="12.75" customHeight="1">
      <c r="A14" s="39"/>
      <c r="B14" s="40"/>
      <c r="C14" s="40"/>
      <c r="D14" s="40"/>
      <c r="E14" s="40"/>
      <c r="F14" s="41"/>
      <c r="G14" s="34">
        <v>192</v>
      </c>
      <c r="H14" s="5" t="s">
        <v>54</v>
      </c>
    </row>
    <row r="15" spans="1:8" ht="12.75">
      <c r="A15" s="39"/>
      <c r="B15" s="40"/>
      <c r="C15" s="40"/>
      <c r="D15" s="40"/>
      <c r="E15" s="40"/>
      <c r="F15" s="41"/>
      <c r="G15" s="34"/>
      <c r="H15" s="5"/>
    </row>
    <row r="16" spans="1:8" ht="12.75">
      <c r="A16" s="39"/>
      <c r="B16" s="40"/>
      <c r="C16" s="40"/>
      <c r="D16" s="40"/>
      <c r="E16" s="40"/>
      <c r="F16" s="41"/>
      <c r="G16" s="34"/>
      <c r="H16" s="5"/>
    </row>
    <row r="17" spans="1:8" ht="12.75">
      <c r="A17" s="39"/>
      <c r="B17" s="40"/>
      <c r="C17" s="40"/>
      <c r="D17" s="40"/>
      <c r="E17" s="40"/>
      <c r="F17" s="41"/>
      <c r="G17" s="34"/>
      <c r="H17" s="5"/>
    </row>
    <row r="18" spans="1:8" ht="12.75">
      <c r="A18" s="42"/>
      <c r="B18" s="43"/>
      <c r="C18" s="43"/>
      <c r="D18" s="43"/>
      <c r="E18" s="43"/>
      <c r="F18" s="44"/>
      <c r="G18" s="34"/>
      <c r="H18" s="5"/>
    </row>
    <row r="19" spans="1:8" s="15" customFormat="1" ht="18.75" customHeight="1">
      <c r="A19" s="54" t="s">
        <v>41</v>
      </c>
      <c r="B19" s="54"/>
      <c r="C19" s="54"/>
      <c r="D19" s="54"/>
      <c r="E19" s="54"/>
      <c r="F19" s="55"/>
      <c r="G19" s="45">
        <f>SUM(G11:G18)</f>
        <v>662</v>
      </c>
      <c r="H19" s="46"/>
    </row>
    <row r="20" spans="1:8" ht="12.75">
      <c r="A20" s="49" t="s">
        <v>7</v>
      </c>
      <c r="B20" s="49"/>
      <c r="C20" s="49"/>
      <c r="D20" s="49"/>
      <c r="E20" s="50"/>
      <c r="F20" s="50"/>
      <c r="G20" s="6">
        <v>192</v>
      </c>
      <c r="H20" s="14" t="str">
        <f>IF((G19+G20)&gt;G10,"Ders saati %6'den fazla","")</f>
        <v>Ders saati %6'den fazla</v>
      </c>
    </row>
    <row r="21" spans="1:8" ht="25.5">
      <c r="A21" s="49" t="s">
        <v>8</v>
      </c>
      <c r="B21" s="49"/>
      <c r="C21" s="49"/>
      <c r="D21" s="49"/>
      <c r="E21" s="50"/>
      <c r="F21" s="50"/>
      <c r="G21" s="6">
        <v>8</v>
      </c>
      <c r="H21" s="33" t="s">
        <v>16</v>
      </c>
    </row>
    <row r="22" spans="1:8" ht="12.75">
      <c r="A22" s="49" t="s">
        <v>9</v>
      </c>
      <c r="B22" s="49"/>
      <c r="C22" s="49"/>
      <c r="D22" s="49"/>
      <c r="E22" s="50"/>
      <c r="F22" s="50"/>
      <c r="G22" s="6">
        <v>10</v>
      </c>
      <c r="H22" s="27">
        <f>IF(G22&lt;G21,"Öğrenci Sayısı Yetersiz.","")</f>
      </c>
    </row>
    <row r="23" spans="1:8" ht="12.75">
      <c r="A23" s="49" t="s">
        <v>12</v>
      </c>
      <c r="B23" s="49"/>
      <c r="C23" s="49"/>
      <c r="D23" s="49"/>
      <c r="E23" s="50"/>
      <c r="F23" s="50"/>
      <c r="G23" s="16" t="s">
        <v>40</v>
      </c>
      <c r="H23" s="29"/>
    </row>
    <row r="24" spans="1:8" ht="12.75">
      <c r="A24" s="49" t="s">
        <v>13</v>
      </c>
      <c r="B24" s="49"/>
      <c r="C24" s="49"/>
      <c r="D24" s="49"/>
      <c r="E24" s="50"/>
      <c r="F24" s="50"/>
      <c r="G24" s="6"/>
      <c r="H24" s="29"/>
    </row>
    <row r="25" spans="1:8" ht="12.75">
      <c r="A25" s="49" t="s">
        <v>14</v>
      </c>
      <c r="B25" s="49"/>
      <c r="C25" s="49"/>
      <c r="D25" s="49"/>
      <c r="E25" s="50"/>
      <c r="F25" s="50"/>
      <c r="G25" s="16" t="s">
        <v>39</v>
      </c>
      <c r="H25" s="29"/>
    </row>
    <row r="26" spans="1:8" ht="12.75">
      <c r="A26" s="49" t="s">
        <v>15</v>
      </c>
      <c r="B26" s="49"/>
      <c r="C26" s="49"/>
      <c r="D26" s="49"/>
      <c r="E26" s="50"/>
      <c r="F26" s="50"/>
      <c r="G26" s="6"/>
      <c r="H26" s="29"/>
    </row>
    <row r="27" s="7" customFormat="1" ht="19.5" customHeight="1">
      <c r="A27" s="2" t="s">
        <v>29</v>
      </c>
    </row>
    <row r="28" spans="1:9" ht="15.75" customHeight="1">
      <c r="A28" s="8" t="s">
        <v>30</v>
      </c>
      <c r="B28" s="30"/>
      <c r="C28" s="31"/>
      <c r="D28" s="30"/>
      <c r="E28" s="30"/>
      <c r="F28" s="1"/>
      <c r="G28" s="8"/>
      <c r="H28" s="3"/>
      <c r="I28" s="8"/>
    </row>
    <row r="29" spans="1:9" ht="15.75" customHeight="1">
      <c r="A29" s="47" t="s">
        <v>31</v>
      </c>
      <c r="B29" s="47"/>
      <c r="C29" s="47"/>
      <c r="D29" s="47"/>
      <c r="E29" s="47"/>
      <c r="I29" s="10"/>
    </row>
    <row r="30" spans="1:9" ht="15.75" customHeight="1">
      <c r="A30" s="47" t="s">
        <v>32</v>
      </c>
      <c r="B30" s="47"/>
      <c r="C30" s="47"/>
      <c r="D30" s="47"/>
      <c r="E30" s="47"/>
      <c r="I30" s="10"/>
    </row>
    <row r="31" spans="1:9" ht="15.75" customHeight="1">
      <c r="A31" s="48" t="s">
        <v>46</v>
      </c>
      <c r="B31" s="48"/>
      <c r="C31" s="48"/>
      <c r="D31" s="48"/>
      <c r="E31" s="48"/>
      <c r="H31" s="26" t="s">
        <v>60</v>
      </c>
      <c r="I31" s="10"/>
    </row>
    <row r="32" spans="1:9" ht="15.75" customHeight="1">
      <c r="A32" s="35"/>
      <c r="B32" s="35"/>
      <c r="C32" s="35"/>
      <c r="D32" s="35"/>
      <c r="E32" s="35"/>
      <c r="H32" s="26" t="s">
        <v>0</v>
      </c>
      <c r="I32" s="10"/>
    </row>
    <row r="33" spans="2:9" ht="15.75" customHeight="1">
      <c r="B33" s="11"/>
      <c r="C33" s="11"/>
      <c r="D33" s="11"/>
      <c r="E33" s="11"/>
      <c r="H33" s="26"/>
      <c r="I33" s="10"/>
    </row>
    <row r="34" spans="1:9" ht="19.5" customHeight="1">
      <c r="A34" s="35" t="s">
        <v>36</v>
      </c>
      <c r="B34" s="35"/>
      <c r="C34" s="35"/>
      <c r="D34" s="35"/>
      <c r="E34" s="35"/>
      <c r="F34" s="35"/>
      <c r="G34" s="35"/>
      <c r="H34" s="35"/>
      <c r="I34" s="10"/>
    </row>
    <row r="35" spans="1:9" ht="17.25" customHeight="1">
      <c r="A35" s="35" t="s">
        <v>59</v>
      </c>
      <c r="B35" s="35"/>
      <c r="C35" s="35"/>
      <c r="D35" s="35"/>
      <c r="E35" s="35"/>
      <c r="F35" s="35"/>
      <c r="G35" s="35"/>
      <c r="H35" s="35"/>
      <c r="I35" s="8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 t="s">
        <v>58</v>
      </c>
      <c r="B37" s="35"/>
      <c r="C37" s="35"/>
      <c r="D37" s="35"/>
      <c r="E37" s="35"/>
      <c r="F37" s="35"/>
      <c r="G37" s="35"/>
      <c r="H37" s="35"/>
    </row>
    <row r="38" spans="1:8" ht="12.75">
      <c r="A38" s="35" t="s">
        <v>33</v>
      </c>
      <c r="B38" s="35"/>
      <c r="C38" s="35"/>
      <c r="D38" s="35"/>
      <c r="E38" s="35"/>
      <c r="F38" s="35"/>
      <c r="G38" s="35"/>
      <c r="H38" s="35"/>
    </row>
  </sheetData>
  <sheetProtection sheet="1"/>
  <mergeCells count="28">
    <mergeCell ref="A35:H35"/>
    <mergeCell ref="A36:H36"/>
    <mergeCell ref="A37:H37"/>
    <mergeCell ref="A38:H38"/>
    <mergeCell ref="G5:H5"/>
    <mergeCell ref="A1:H1"/>
    <mergeCell ref="A2:H2"/>
    <mergeCell ref="A23:F23"/>
    <mergeCell ref="A19:F19"/>
    <mergeCell ref="A5:F5"/>
    <mergeCell ref="A8:F8"/>
    <mergeCell ref="A9:F9"/>
    <mergeCell ref="A10:F10"/>
    <mergeCell ref="A6:F6"/>
    <mergeCell ref="A22:F22"/>
    <mergeCell ref="A20:F20"/>
    <mergeCell ref="A21:F21"/>
    <mergeCell ref="A7:F7"/>
    <mergeCell ref="A34:H34"/>
    <mergeCell ref="A11:F18"/>
    <mergeCell ref="G19:H19"/>
    <mergeCell ref="A29:E29"/>
    <mergeCell ref="A30:E30"/>
    <mergeCell ref="A31:E31"/>
    <mergeCell ref="A32:E32"/>
    <mergeCell ref="A24:F24"/>
    <mergeCell ref="A25:F25"/>
    <mergeCell ref="A26:F26"/>
  </mergeCells>
  <printOptions horizontalCentered="1" verticalCentered="1"/>
  <pageMargins left="0.15748031496062992" right="0" top="0.3937007874015748" bottom="0.3937007874015748" header="0.5118110236220472" footer="0.5118110236220472"/>
  <pageSetup blackAndWhite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95" zoomScaleSheetLayoutView="95" zoomScalePageLayoutView="0" workbookViewId="0" topLeftCell="A1">
      <selection activeCell="G111" sqref="G111"/>
    </sheetView>
  </sheetViews>
  <sheetFormatPr defaultColWidth="9.00390625" defaultRowHeight="12.75"/>
  <cols>
    <col min="1" max="1" width="11.125" style="0" customWidth="1"/>
    <col min="2" max="2" width="4.625" style="0" customWidth="1"/>
    <col min="3" max="3" width="14.50390625" style="0" customWidth="1"/>
    <col min="4" max="4" width="12.375" style="0" customWidth="1"/>
    <col min="5" max="5" width="8.00390625" style="19" customWidth="1"/>
    <col min="6" max="6" width="8.875" style="19" customWidth="1"/>
    <col min="7" max="7" width="21.875" style="0" customWidth="1"/>
    <col min="8" max="8" width="53.125" style="0" customWidth="1"/>
  </cols>
  <sheetData>
    <row r="1" spans="1:8" ht="33.75" customHeight="1">
      <c r="A1" s="57" t="s">
        <v>47</v>
      </c>
      <c r="B1" s="57"/>
      <c r="C1" s="57"/>
      <c r="D1" s="57"/>
      <c r="E1" s="57"/>
      <c r="F1" s="57"/>
      <c r="G1" s="57"/>
      <c r="H1" s="57"/>
    </row>
    <row r="2" spans="1:8" ht="36.75" customHeight="1">
      <c r="A2" s="24" t="s">
        <v>19</v>
      </c>
      <c r="B2" s="24" t="s">
        <v>25</v>
      </c>
      <c r="C2" s="24" t="s">
        <v>17</v>
      </c>
      <c r="D2" s="24" t="s">
        <v>18</v>
      </c>
      <c r="E2" s="24" t="s">
        <v>20</v>
      </c>
      <c r="F2" s="24" t="s">
        <v>21</v>
      </c>
      <c r="G2" s="24" t="s">
        <v>22</v>
      </c>
      <c r="H2" s="24" t="s">
        <v>23</v>
      </c>
    </row>
    <row r="3" spans="1:8" ht="15">
      <c r="A3" s="25" t="str">
        <f>TEXT(C3,"AAAA")</f>
        <v>Ekim</v>
      </c>
      <c r="B3" s="25"/>
      <c r="C3" s="21">
        <v>42646</v>
      </c>
      <c r="D3" s="22" t="str">
        <f>TEXT(C3,"gggg")</f>
        <v>Pazartesi</v>
      </c>
      <c r="E3" s="23">
        <v>2</v>
      </c>
      <c r="F3" s="23"/>
      <c r="G3" s="17"/>
      <c r="H3" s="17"/>
    </row>
    <row r="4" spans="1:8" ht="15">
      <c r="A4" s="25" t="str">
        <f aca="true" t="shared" si="0" ref="A4:A59">TEXT(C4,"AAAA")</f>
        <v>Ekim</v>
      </c>
      <c r="B4" s="25"/>
      <c r="C4" s="21">
        <f>C3+2</f>
        <v>42648</v>
      </c>
      <c r="D4" s="22" t="str">
        <f>TEXT(C4,"gggg")</f>
        <v>Çarşamba</v>
      </c>
      <c r="E4" s="23">
        <v>2</v>
      </c>
      <c r="F4" s="23"/>
      <c r="G4" s="17"/>
      <c r="H4" s="17"/>
    </row>
    <row r="5" spans="1:8" ht="15">
      <c r="A5" s="25" t="str">
        <f t="shared" si="0"/>
        <v>Ekim</v>
      </c>
      <c r="B5" s="25"/>
      <c r="C5" s="21">
        <f>C4+2</f>
        <v>42650</v>
      </c>
      <c r="D5" s="22" t="str">
        <f>TEXT(C5,"gggg")</f>
        <v>Cuma</v>
      </c>
      <c r="E5" s="23">
        <v>2</v>
      </c>
      <c r="F5" s="23"/>
      <c r="G5" s="17"/>
      <c r="H5" s="17"/>
    </row>
    <row r="6" spans="1:8" ht="15">
      <c r="A6" s="25" t="str">
        <f t="shared" si="0"/>
        <v>Ekim</v>
      </c>
      <c r="B6" s="25"/>
      <c r="C6" s="21">
        <f>C5+3</f>
        <v>42653</v>
      </c>
      <c r="D6" s="22" t="str">
        <f>TEXT(C6,"gggg")</f>
        <v>Pazartesi</v>
      </c>
      <c r="E6" s="23">
        <v>2</v>
      </c>
      <c r="F6" s="23"/>
      <c r="G6" s="17"/>
      <c r="H6" s="17"/>
    </row>
    <row r="7" spans="1:8" ht="15">
      <c r="A7" s="25" t="str">
        <f t="shared" si="0"/>
        <v>Ekim</v>
      </c>
      <c r="B7" s="25"/>
      <c r="C7" s="21">
        <f>C6+2</f>
        <v>42655</v>
      </c>
      <c r="D7" s="22" t="str">
        <f>TEXT(C7,"gggg")</f>
        <v>Çarşamba</v>
      </c>
      <c r="E7" s="23">
        <v>2</v>
      </c>
      <c r="F7" s="23"/>
      <c r="G7" s="17"/>
      <c r="H7" s="17"/>
    </row>
    <row r="8" spans="1:8" ht="15">
      <c r="A8" s="25" t="str">
        <f t="shared" si="0"/>
        <v>Ekim</v>
      </c>
      <c r="B8" s="25"/>
      <c r="C8" s="21">
        <f>C7+2</f>
        <v>42657</v>
      </c>
      <c r="D8" s="22" t="str">
        <f>TEXT(C8,"gggg")</f>
        <v>Cuma</v>
      </c>
      <c r="E8" s="23">
        <v>2</v>
      </c>
      <c r="F8" s="23"/>
      <c r="G8" s="17"/>
      <c r="H8" s="17"/>
    </row>
    <row r="9" spans="1:8" ht="15">
      <c r="A9" s="25" t="str">
        <f t="shared" si="0"/>
        <v>Ekim</v>
      </c>
      <c r="B9" s="25"/>
      <c r="C9" s="21">
        <f>C8+3</f>
        <v>42660</v>
      </c>
      <c r="D9" s="22" t="str">
        <f>TEXT(C9,"gggg")</f>
        <v>Pazartesi</v>
      </c>
      <c r="E9" s="23">
        <v>2</v>
      </c>
      <c r="F9" s="23"/>
      <c r="G9" s="17"/>
      <c r="H9" s="17"/>
    </row>
    <row r="10" spans="1:8" ht="15">
      <c r="A10" s="25" t="str">
        <f t="shared" si="0"/>
        <v>Ekim</v>
      </c>
      <c r="B10" s="25"/>
      <c r="C10" s="21">
        <f>C9+2</f>
        <v>42662</v>
      </c>
      <c r="D10" s="22" t="str">
        <f>TEXT(C10,"gggg")</f>
        <v>Çarşamba</v>
      </c>
      <c r="E10" s="23">
        <v>2</v>
      </c>
      <c r="F10" s="23"/>
      <c r="G10" s="17"/>
      <c r="H10" s="17"/>
    </row>
    <row r="11" spans="1:8" ht="15">
      <c r="A11" s="25" t="str">
        <f t="shared" si="0"/>
        <v>Ekim</v>
      </c>
      <c r="B11" s="25"/>
      <c r="C11" s="21">
        <f>C10+2</f>
        <v>42664</v>
      </c>
      <c r="D11" s="22" t="str">
        <f>TEXT(C11,"gggg")</f>
        <v>Cuma</v>
      </c>
      <c r="E11" s="23">
        <v>2</v>
      </c>
      <c r="F11" s="23"/>
      <c r="G11" s="17"/>
      <c r="H11" s="17"/>
    </row>
    <row r="12" spans="1:8" ht="15">
      <c r="A12" s="25" t="str">
        <f t="shared" si="0"/>
        <v>Ekim</v>
      </c>
      <c r="B12" s="25"/>
      <c r="C12" s="21">
        <f>C11+3</f>
        <v>42667</v>
      </c>
      <c r="D12" s="22" t="str">
        <f aca="true" t="shared" si="1" ref="D12:D75">TEXT(C12,"gggg")</f>
        <v>Pazartesi</v>
      </c>
      <c r="E12" s="23">
        <v>2</v>
      </c>
      <c r="F12" s="23"/>
      <c r="G12" s="17"/>
      <c r="H12" s="17"/>
    </row>
    <row r="13" spans="1:8" ht="15">
      <c r="A13" s="25" t="str">
        <f t="shared" si="0"/>
        <v>Ekim</v>
      </c>
      <c r="B13" s="25"/>
      <c r="C13" s="21">
        <f>C12+2</f>
        <v>42669</v>
      </c>
      <c r="D13" s="22" t="str">
        <f t="shared" si="1"/>
        <v>Çarşamba</v>
      </c>
      <c r="E13" s="23">
        <v>2</v>
      </c>
      <c r="F13" s="23"/>
      <c r="G13" s="17"/>
      <c r="H13" s="17"/>
    </row>
    <row r="14" spans="1:8" ht="15">
      <c r="A14" s="25" t="str">
        <f t="shared" si="0"/>
        <v>Ekim</v>
      </c>
      <c r="B14" s="25"/>
      <c r="C14" s="21">
        <f>C13+2</f>
        <v>42671</v>
      </c>
      <c r="D14" s="22" t="str">
        <f t="shared" si="1"/>
        <v>Cuma</v>
      </c>
      <c r="E14" s="23">
        <v>2</v>
      </c>
      <c r="F14" s="23"/>
      <c r="G14" s="17"/>
      <c r="H14" s="17"/>
    </row>
    <row r="15" spans="1:8" ht="15">
      <c r="A15" s="25" t="str">
        <f t="shared" si="0"/>
        <v>Ekim</v>
      </c>
      <c r="B15" s="25"/>
      <c r="C15" s="21">
        <f>C14+3</f>
        <v>42674</v>
      </c>
      <c r="D15" s="22" t="str">
        <f t="shared" si="1"/>
        <v>Pazartesi</v>
      </c>
      <c r="E15" s="23">
        <v>2</v>
      </c>
      <c r="F15" s="23"/>
      <c r="G15" s="17"/>
      <c r="H15" s="17"/>
    </row>
    <row r="16" spans="1:8" ht="15">
      <c r="A16" s="25" t="str">
        <f t="shared" si="0"/>
        <v>Kasım</v>
      </c>
      <c r="B16" s="25"/>
      <c r="C16" s="21">
        <f>C15+2</f>
        <v>42676</v>
      </c>
      <c r="D16" s="22" t="str">
        <f t="shared" si="1"/>
        <v>Çarşamba</v>
      </c>
      <c r="E16" s="23">
        <v>2</v>
      </c>
      <c r="F16" s="23"/>
      <c r="G16" s="17"/>
      <c r="H16" s="17"/>
    </row>
    <row r="17" spans="1:8" ht="15">
      <c r="A17" s="25" t="str">
        <f t="shared" si="0"/>
        <v>Kasım</v>
      </c>
      <c r="B17" s="25"/>
      <c r="C17" s="21">
        <f>C16+2</f>
        <v>42678</v>
      </c>
      <c r="D17" s="22" t="str">
        <f t="shared" si="1"/>
        <v>Cuma</v>
      </c>
      <c r="E17" s="23">
        <v>2</v>
      </c>
      <c r="F17" s="23"/>
      <c r="G17" s="17"/>
      <c r="H17" s="17"/>
    </row>
    <row r="18" spans="1:8" ht="15">
      <c r="A18" s="25" t="str">
        <f t="shared" si="0"/>
        <v>Kasım</v>
      </c>
      <c r="B18" s="25"/>
      <c r="C18" s="21">
        <f>C17+3</f>
        <v>42681</v>
      </c>
      <c r="D18" s="22" t="str">
        <f t="shared" si="1"/>
        <v>Pazartesi</v>
      </c>
      <c r="E18" s="23">
        <v>2</v>
      </c>
      <c r="F18" s="23"/>
      <c r="G18" s="17"/>
      <c r="H18" s="17"/>
    </row>
    <row r="19" spans="1:8" ht="15">
      <c r="A19" s="25" t="str">
        <f t="shared" si="0"/>
        <v>Kasım</v>
      </c>
      <c r="B19" s="25"/>
      <c r="C19" s="21">
        <f>C18+2</f>
        <v>42683</v>
      </c>
      <c r="D19" s="22" t="str">
        <f t="shared" si="1"/>
        <v>Çarşamba</v>
      </c>
      <c r="E19" s="23">
        <v>2</v>
      </c>
      <c r="F19" s="23"/>
      <c r="G19" s="17"/>
      <c r="H19" s="17"/>
    </row>
    <row r="20" spans="1:8" ht="15">
      <c r="A20" s="25" t="str">
        <f t="shared" si="0"/>
        <v>Kasım</v>
      </c>
      <c r="B20" s="25"/>
      <c r="C20" s="21">
        <f>C19+2</f>
        <v>42685</v>
      </c>
      <c r="D20" s="22" t="str">
        <f t="shared" si="1"/>
        <v>Cuma</v>
      </c>
      <c r="E20" s="23">
        <v>2</v>
      </c>
      <c r="F20" s="23"/>
      <c r="G20" s="17"/>
      <c r="H20" s="17"/>
    </row>
    <row r="21" spans="1:8" ht="15">
      <c r="A21" s="25" t="str">
        <f t="shared" si="0"/>
        <v>Kasım</v>
      </c>
      <c r="B21" s="25"/>
      <c r="C21" s="21">
        <f>C20+3</f>
        <v>42688</v>
      </c>
      <c r="D21" s="22" t="str">
        <f t="shared" si="1"/>
        <v>Pazartesi</v>
      </c>
      <c r="E21" s="23">
        <v>2</v>
      </c>
      <c r="F21" s="23"/>
      <c r="G21" s="17"/>
      <c r="H21" s="17"/>
    </row>
    <row r="22" spans="1:8" ht="15">
      <c r="A22" s="25" t="str">
        <f t="shared" si="0"/>
        <v>Kasım</v>
      </c>
      <c r="B22" s="25"/>
      <c r="C22" s="21">
        <f>C21+2</f>
        <v>42690</v>
      </c>
      <c r="D22" s="22" t="str">
        <f t="shared" si="1"/>
        <v>Çarşamba</v>
      </c>
      <c r="E22" s="23">
        <v>2</v>
      </c>
      <c r="F22" s="23"/>
      <c r="G22" s="17"/>
      <c r="H22" s="17"/>
    </row>
    <row r="23" spans="1:8" ht="15">
      <c r="A23" s="25" t="str">
        <f t="shared" si="0"/>
        <v>Kasım</v>
      </c>
      <c r="B23" s="25"/>
      <c r="C23" s="21">
        <f>C22+2</f>
        <v>42692</v>
      </c>
      <c r="D23" s="22" t="str">
        <f t="shared" si="1"/>
        <v>Cuma</v>
      </c>
      <c r="E23" s="23"/>
      <c r="F23" s="23"/>
      <c r="G23" s="17"/>
      <c r="H23" s="17"/>
    </row>
    <row r="24" spans="1:8" ht="15">
      <c r="A24" s="25" t="str">
        <f t="shared" si="0"/>
        <v>Kasım</v>
      </c>
      <c r="B24" s="25"/>
      <c r="C24" s="21">
        <f>C23+3</f>
        <v>42695</v>
      </c>
      <c r="D24" s="22" t="str">
        <f t="shared" si="1"/>
        <v>Pazartesi</v>
      </c>
      <c r="E24" s="23">
        <v>2</v>
      </c>
      <c r="F24" s="23"/>
      <c r="G24" s="17"/>
      <c r="H24" s="17"/>
    </row>
    <row r="25" spans="1:8" ht="15">
      <c r="A25" s="25" t="str">
        <f t="shared" si="0"/>
        <v>Kasım</v>
      </c>
      <c r="B25" s="25"/>
      <c r="C25" s="21">
        <f>C24+2</f>
        <v>42697</v>
      </c>
      <c r="D25" s="22" t="str">
        <f t="shared" si="1"/>
        <v>Çarşamba</v>
      </c>
      <c r="E25" s="23">
        <v>2</v>
      </c>
      <c r="F25" s="23"/>
      <c r="G25" s="17"/>
      <c r="H25" s="17"/>
    </row>
    <row r="26" spans="1:8" ht="15">
      <c r="A26" s="25" t="str">
        <f t="shared" si="0"/>
        <v>Kasım</v>
      </c>
      <c r="B26" s="25"/>
      <c r="C26" s="21">
        <f>C25+2</f>
        <v>42699</v>
      </c>
      <c r="D26" s="22" t="str">
        <f t="shared" si="1"/>
        <v>Cuma</v>
      </c>
      <c r="E26" s="23">
        <v>2</v>
      </c>
      <c r="F26" s="23"/>
      <c r="G26" s="17"/>
      <c r="H26" s="17"/>
    </row>
    <row r="27" spans="1:8" ht="15">
      <c r="A27" s="25" t="str">
        <f t="shared" si="0"/>
        <v>Kasım</v>
      </c>
      <c r="B27" s="25"/>
      <c r="C27" s="21">
        <f>C26+3</f>
        <v>42702</v>
      </c>
      <c r="D27" s="22" t="str">
        <f t="shared" si="1"/>
        <v>Pazartesi</v>
      </c>
      <c r="E27" s="23">
        <v>2</v>
      </c>
      <c r="F27" s="23"/>
      <c r="G27" s="17"/>
      <c r="H27" s="17"/>
    </row>
    <row r="28" spans="1:8" ht="15">
      <c r="A28" s="25" t="str">
        <f t="shared" si="0"/>
        <v>Kasım</v>
      </c>
      <c r="B28" s="25"/>
      <c r="C28" s="21">
        <f>C27+2</f>
        <v>42704</v>
      </c>
      <c r="D28" s="22" t="str">
        <f t="shared" si="1"/>
        <v>Çarşamba</v>
      </c>
      <c r="E28" s="23">
        <v>2</v>
      </c>
      <c r="F28" s="23"/>
      <c r="G28" s="17"/>
      <c r="H28" s="17"/>
    </row>
    <row r="29" spans="1:8" ht="15">
      <c r="A29" s="25" t="str">
        <f t="shared" si="0"/>
        <v>Aralık</v>
      </c>
      <c r="B29" s="25"/>
      <c r="C29" s="21">
        <f>C28+2</f>
        <v>42706</v>
      </c>
      <c r="D29" s="22" t="str">
        <f t="shared" si="1"/>
        <v>Cuma</v>
      </c>
      <c r="E29" s="23">
        <v>2</v>
      </c>
      <c r="F29" s="23"/>
      <c r="G29" s="17"/>
      <c r="H29" s="17"/>
    </row>
    <row r="30" spans="1:8" ht="15">
      <c r="A30" s="25" t="str">
        <f t="shared" si="0"/>
        <v>Aralık</v>
      </c>
      <c r="B30" s="25"/>
      <c r="C30" s="21">
        <f>C29+3</f>
        <v>42709</v>
      </c>
      <c r="D30" s="22" t="str">
        <f t="shared" si="1"/>
        <v>Pazartesi</v>
      </c>
      <c r="E30" s="23">
        <v>2</v>
      </c>
      <c r="F30" s="23"/>
      <c r="G30" s="17"/>
      <c r="H30" s="17"/>
    </row>
    <row r="31" spans="1:8" ht="15">
      <c r="A31" s="25" t="str">
        <f t="shared" si="0"/>
        <v>Aralık</v>
      </c>
      <c r="B31" s="25"/>
      <c r="C31" s="21">
        <f>C30+2</f>
        <v>42711</v>
      </c>
      <c r="D31" s="22" t="str">
        <f t="shared" si="1"/>
        <v>Çarşamba</v>
      </c>
      <c r="E31" s="23">
        <v>2</v>
      </c>
      <c r="F31" s="23"/>
      <c r="G31" s="17"/>
      <c r="H31" s="17"/>
    </row>
    <row r="32" spans="1:8" ht="15">
      <c r="A32" s="25" t="str">
        <f t="shared" si="0"/>
        <v>Aralık</v>
      </c>
      <c r="B32" s="25"/>
      <c r="C32" s="21">
        <f>C31+2</f>
        <v>42713</v>
      </c>
      <c r="D32" s="22" t="str">
        <f t="shared" si="1"/>
        <v>Cuma</v>
      </c>
      <c r="E32" s="23">
        <v>2</v>
      </c>
      <c r="F32" s="23"/>
      <c r="G32" s="17"/>
      <c r="H32" s="17"/>
    </row>
    <row r="33" spans="1:8" ht="15">
      <c r="A33" s="25" t="str">
        <f t="shared" si="0"/>
        <v>Aralık</v>
      </c>
      <c r="B33" s="25"/>
      <c r="C33" s="21">
        <f>C32+3</f>
        <v>42716</v>
      </c>
      <c r="D33" s="22" t="str">
        <f t="shared" si="1"/>
        <v>Pazartesi</v>
      </c>
      <c r="E33" s="23">
        <v>2</v>
      </c>
      <c r="F33" s="23"/>
      <c r="G33" s="17"/>
      <c r="H33" s="17"/>
    </row>
    <row r="34" spans="1:8" ht="15">
      <c r="A34" s="25" t="str">
        <f t="shared" si="0"/>
        <v>Aralık</v>
      </c>
      <c r="B34" s="25"/>
      <c r="C34" s="21">
        <f>C33+2</f>
        <v>42718</v>
      </c>
      <c r="D34" s="22" t="str">
        <f t="shared" si="1"/>
        <v>Çarşamba</v>
      </c>
      <c r="E34" s="23">
        <v>2</v>
      </c>
      <c r="F34" s="23"/>
      <c r="G34" s="17"/>
      <c r="H34" s="17"/>
    </row>
    <row r="35" spans="1:8" ht="15">
      <c r="A35" s="25" t="str">
        <f t="shared" si="0"/>
        <v>Aralık</v>
      </c>
      <c r="B35" s="25"/>
      <c r="C35" s="21">
        <f>C34+2</f>
        <v>42720</v>
      </c>
      <c r="D35" s="22" t="str">
        <f t="shared" si="1"/>
        <v>Cuma</v>
      </c>
      <c r="E35" s="23">
        <v>2</v>
      </c>
      <c r="F35" s="23"/>
      <c r="G35" s="17"/>
      <c r="H35" s="17"/>
    </row>
    <row r="36" spans="1:8" ht="15">
      <c r="A36" s="25" t="str">
        <f t="shared" si="0"/>
        <v>Aralık</v>
      </c>
      <c r="B36" s="25"/>
      <c r="C36" s="21">
        <f>C35+3</f>
        <v>42723</v>
      </c>
      <c r="D36" s="22" t="str">
        <f t="shared" si="1"/>
        <v>Pazartesi</v>
      </c>
      <c r="E36" s="23">
        <v>2</v>
      </c>
      <c r="F36" s="23"/>
      <c r="G36" s="17"/>
      <c r="H36" s="17"/>
    </row>
    <row r="37" spans="1:8" ht="15">
      <c r="A37" s="25" t="str">
        <f t="shared" si="0"/>
        <v>Aralık</v>
      </c>
      <c r="B37" s="25"/>
      <c r="C37" s="21">
        <f>C36+2</f>
        <v>42725</v>
      </c>
      <c r="D37" s="22" t="str">
        <f t="shared" si="1"/>
        <v>Çarşamba</v>
      </c>
      <c r="E37" s="23">
        <v>2</v>
      </c>
      <c r="F37" s="23"/>
      <c r="G37" s="17"/>
      <c r="H37" s="17"/>
    </row>
    <row r="38" spans="1:8" ht="15">
      <c r="A38" s="25" t="str">
        <f t="shared" si="0"/>
        <v>Aralık</v>
      </c>
      <c r="B38" s="25"/>
      <c r="C38" s="21">
        <f>C37+2</f>
        <v>42727</v>
      </c>
      <c r="D38" s="22" t="str">
        <f t="shared" si="1"/>
        <v>Cuma</v>
      </c>
      <c r="E38" s="23">
        <v>2</v>
      </c>
      <c r="F38" s="23"/>
      <c r="G38" s="17"/>
      <c r="H38" s="17"/>
    </row>
    <row r="39" spans="1:8" ht="15">
      <c r="A39" s="25" t="str">
        <f t="shared" si="0"/>
        <v>Aralık</v>
      </c>
      <c r="B39" s="25"/>
      <c r="C39" s="21">
        <f>C38+3</f>
        <v>42730</v>
      </c>
      <c r="D39" s="22" t="str">
        <f t="shared" si="1"/>
        <v>Pazartesi</v>
      </c>
      <c r="E39" s="23">
        <v>2</v>
      </c>
      <c r="F39" s="23"/>
      <c r="G39" s="17"/>
      <c r="H39" s="17"/>
    </row>
    <row r="40" spans="1:8" ht="15">
      <c r="A40" s="25" t="str">
        <f t="shared" si="0"/>
        <v>Aralık</v>
      </c>
      <c r="B40" s="25"/>
      <c r="C40" s="21">
        <f>C39+2</f>
        <v>42732</v>
      </c>
      <c r="D40" s="22" t="str">
        <f t="shared" si="1"/>
        <v>Çarşamba</v>
      </c>
      <c r="E40" s="23">
        <v>2</v>
      </c>
      <c r="F40" s="23"/>
      <c r="G40" s="17"/>
      <c r="H40" s="17"/>
    </row>
    <row r="41" spans="1:8" ht="15">
      <c r="A41" s="25" t="str">
        <f t="shared" si="0"/>
        <v>Aralık</v>
      </c>
      <c r="B41" s="25"/>
      <c r="C41" s="21">
        <f>C40+2</f>
        <v>42734</v>
      </c>
      <c r="D41" s="22" t="str">
        <f t="shared" si="1"/>
        <v>Cuma</v>
      </c>
      <c r="E41" s="23">
        <v>2</v>
      </c>
      <c r="F41" s="23"/>
      <c r="G41" s="17"/>
      <c r="H41" s="17"/>
    </row>
    <row r="42" spans="1:8" ht="15">
      <c r="A42" s="25" t="str">
        <f t="shared" si="0"/>
        <v>Ocak</v>
      </c>
      <c r="B42" s="25"/>
      <c r="C42" s="21">
        <f>C41+3</f>
        <v>42737</v>
      </c>
      <c r="D42" s="22" t="str">
        <f t="shared" si="1"/>
        <v>Pazartesi</v>
      </c>
      <c r="E42" s="23">
        <v>2</v>
      </c>
      <c r="F42" s="23"/>
      <c r="G42" s="17"/>
      <c r="H42" s="17"/>
    </row>
    <row r="43" spans="1:8" ht="15">
      <c r="A43" s="25" t="str">
        <f t="shared" si="0"/>
        <v>Ocak</v>
      </c>
      <c r="B43" s="25"/>
      <c r="C43" s="21">
        <f>C42+2</f>
        <v>42739</v>
      </c>
      <c r="D43" s="22" t="str">
        <f t="shared" si="1"/>
        <v>Çarşamba</v>
      </c>
      <c r="E43" s="23">
        <v>2</v>
      </c>
      <c r="F43" s="23"/>
      <c r="G43" s="17"/>
      <c r="H43" s="17"/>
    </row>
    <row r="44" spans="1:8" ht="15">
      <c r="A44" s="25" t="str">
        <f t="shared" si="0"/>
        <v>Ocak</v>
      </c>
      <c r="B44" s="25"/>
      <c r="C44" s="21">
        <f>C43+2</f>
        <v>42741</v>
      </c>
      <c r="D44" s="22" t="str">
        <f t="shared" si="1"/>
        <v>Cuma</v>
      </c>
      <c r="E44" s="23">
        <v>2</v>
      </c>
      <c r="F44" s="23"/>
      <c r="G44" s="17"/>
      <c r="H44" s="17"/>
    </row>
    <row r="45" spans="1:8" ht="15">
      <c r="A45" s="25" t="str">
        <f t="shared" si="0"/>
        <v>Ocak</v>
      </c>
      <c r="B45" s="25"/>
      <c r="C45" s="21">
        <f>C44+3</f>
        <v>42744</v>
      </c>
      <c r="D45" s="22" t="str">
        <f t="shared" si="1"/>
        <v>Pazartesi</v>
      </c>
      <c r="E45" s="23">
        <v>2</v>
      </c>
      <c r="F45" s="23"/>
      <c r="G45" s="17"/>
      <c r="H45" s="17"/>
    </row>
    <row r="46" spans="1:8" ht="15">
      <c r="A46" s="25" t="str">
        <f t="shared" si="0"/>
        <v>Ocak</v>
      </c>
      <c r="B46" s="25"/>
      <c r="C46" s="21">
        <f>C45+2</f>
        <v>42746</v>
      </c>
      <c r="D46" s="22" t="str">
        <f t="shared" si="1"/>
        <v>Çarşamba</v>
      </c>
      <c r="E46" s="23">
        <v>2</v>
      </c>
      <c r="F46" s="23"/>
      <c r="G46" s="17"/>
      <c r="H46" s="17"/>
    </row>
    <row r="47" spans="1:8" ht="15">
      <c r="A47" s="25" t="str">
        <f t="shared" si="0"/>
        <v>Ocak</v>
      </c>
      <c r="B47" s="25"/>
      <c r="C47" s="21">
        <f>C46+2</f>
        <v>42748</v>
      </c>
      <c r="D47" s="22" t="str">
        <f t="shared" si="1"/>
        <v>Cuma</v>
      </c>
      <c r="E47" s="23">
        <v>2</v>
      </c>
      <c r="F47" s="23"/>
      <c r="G47" s="17"/>
      <c r="H47" s="17"/>
    </row>
    <row r="48" spans="1:8" ht="15">
      <c r="A48" s="25" t="str">
        <f t="shared" si="0"/>
        <v>Ocak</v>
      </c>
      <c r="B48" s="25"/>
      <c r="C48" s="21">
        <f>C47+3</f>
        <v>42751</v>
      </c>
      <c r="D48" s="22" t="str">
        <f t="shared" si="1"/>
        <v>Pazartesi</v>
      </c>
      <c r="E48" s="23">
        <v>2</v>
      </c>
      <c r="F48" s="23"/>
      <c r="G48" s="17"/>
      <c r="H48" s="17"/>
    </row>
    <row r="49" spans="1:8" ht="15">
      <c r="A49" s="25" t="str">
        <f t="shared" si="0"/>
        <v>Ocak</v>
      </c>
      <c r="B49" s="25"/>
      <c r="C49" s="21">
        <f>C48+2</f>
        <v>42753</v>
      </c>
      <c r="D49" s="22" t="str">
        <f t="shared" si="1"/>
        <v>Çarşamba</v>
      </c>
      <c r="E49" s="23">
        <v>2</v>
      </c>
      <c r="F49" s="23"/>
      <c r="G49" s="17"/>
      <c r="H49" s="17"/>
    </row>
    <row r="50" spans="1:8" ht="15">
      <c r="A50" s="25" t="str">
        <f t="shared" si="0"/>
        <v>Ocak</v>
      </c>
      <c r="B50" s="25"/>
      <c r="C50" s="21">
        <f>C49+2</f>
        <v>42755</v>
      </c>
      <c r="D50" s="22" t="str">
        <f t="shared" si="1"/>
        <v>Cuma</v>
      </c>
      <c r="E50" s="23">
        <v>2</v>
      </c>
      <c r="F50" s="23"/>
      <c r="G50" s="17"/>
      <c r="H50" s="17"/>
    </row>
    <row r="51" spans="1:8" ht="15">
      <c r="A51" s="25" t="str">
        <f t="shared" si="0"/>
        <v>Ocak</v>
      </c>
      <c r="B51" s="25"/>
      <c r="C51" s="21">
        <f>C50+3</f>
        <v>42758</v>
      </c>
      <c r="D51" s="22" t="str">
        <f t="shared" si="1"/>
        <v>Pazartesi</v>
      </c>
      <c r="E51" s="23"/>
      <c r="F51" s="23"/>
      <c r="G51" s="17"/>
      <c r="H51" s="17"/>
    </row>
    <row r="52" spans="1:8" ht="15">
      <c r="A52" s="25" t="str">
        <f t="shared" si="0"/>
        <v>Ocak</v>
      </c>
      <c r="B52" s="25"/>
      <c r="C52" s="21">
        <f>C51+2</f>
        <v>42760</v>
      </c>
      <c r="D52" s="22" t="str">
        <f t="shared" si="1"/>
        <v>Çarşamba</v>
      </c>
      <c r="E52" s="23"/>
      <c r="F52" s="23"/>
      <c r="G52" s="17"/>
      <c r="H52" s="17"/>
    </row>
    <row r="53" spans="1:8" ht="15">
      <c r="A53" s="25" t="str">
        <f t="shared" si="0"/>
        <v>Ocak</v>
      </c>
      <c r="B53" s="25"/>
      <c r="C53" s="21">
        <f>C52+2</f>
        <v>42762</v>
      </c>
      <c r="D53" s="22" t="str">
        <f t="shared" si="1"/>
        <v>Cuma</v>
      </c>
      <c r="E53" s="23"/>
      <c r="F53" s="23"/>
      <c r="G53" s="17"/>
      <c r="H53" s="17"/>
    </row>
    <row r="54" spans="1:8" ht="15">
      <c r="A54" s="25" t="str">
        <f t="shared" si="0"/>
        <v>Ocak</v>
      </c>
      <c r="B54" s="25"/>
      <c r="C54" s="21">
        <f>C53+3</f>
        <v>42765</v>
      </c>
      <c r="D54" s="22" t="str">
        <f t="shared" si="1"/>
        <v>Pazartesi</v>
      </c>
      <c r="E54" s="23"/>
      <c r="F54" s="23"/>
      <c r="G54" s="17"/>
      <c r="H54" s="17"/>
    </row>
    <row r="55" spans="1:8" ht="15">
      <c r="A55" s="25" t="str">
        <f t="shared" si="0"/>
        <v>Şubat</v>
      </c>
      <c r="B55" s="25"/>
      <c r="C55" s="21">
        <f>C54+2</f>
        <v>42767</v>
      </c>
      <c r="D55" s="22" t="str">
        <f t="shared" si="1"/>
        <v>Çarşamba</v>
      </c>
      <c r="E55" s="23"/>
      <c r="F55" s="23"/>
      <c r="G55" s="17"/>
      <c r="H55" s="17"/>
    </row>
    <row r="56" spans="1:8" ht="15">
      <c r="A56" s="25" t="str">
        <f t="shared" si="0"/>
        <v>Şubat</v>
      </c>
      <c r="B56" s="25"/>
      <c r="C56" s="21">
        <f>C55+2</f>
        <v>42769</v>
      </c>
      <c r="D56" s="22" t="str">
        <f t="shared" si="1"/>
        <v>Cuma</v>
      </c>
      <c r="E56" s="23"/>
      <c r="F56" s="23"/>
      <c r="G56" s="17"/>
      <c r="H56" s="17"/>
    </row>
    <row r="57" spans="1:8" ht="15">
      <c r="A57" s="25" t="str">
        <f t="shared" si="0"/>
        <v>Şubat</v>
      </c>
      <c r="B57" s="25"/>
      <c r="C57" s="21">
        <f>C56+3</f>
        <v>42772</v>
      </c>
      <c r="D57" s="22" t="str">
        <f t="shared" si="1"/>
        <v>Pazartesi</v>
      </c>
      <c r="E57" s="23">
        <v>2</v>
      </c>
      <c r="F57" s="23"/>
      <c r="G57" s="17"/>
      <c r="H57" s="17"/>
    </row>
    <row r="58" spans="1:8" ht="15">
      <c r="A58" s="25" t="str">
        <f t="shared" si="0"/>
        <v>Şubat</v>
      </c>
      <c r="B58" s="25"/>
      <c r="C58" s="21">
        <f>C57+2</f>
        <v>42774</v>
      </c>
      <c r="D58" s="22" t="str">
        <f t="shared" si="1"/>
        <v>Çarşamba</v>
      </c>
      <c r="E58" s="23">
        <v>2</v>
      </c>
      <c r="F58" s="23"/>
      <c r="G58" s="17"/>
      <c r="H58" s="17"/>
    </row>
    <row r="59" spans="1:8" ht="15">
      <c r="A59" s="25" t="str">
        <f t="shared" si="0"/>
        <v>Şubat</v>
      </c>
      <c r="B59" s="25"/>
      <c r="C59" s="21">
        <f>C58+2</f>
        <v>42776</v>
      </c>
      <c r="D59" s="22" t="str">
        <f t="shared" si="1"/>
        <v>Cuma</v>
      </c>
      <c r="E59" s="23">
        <v>2</v>
      </c>
      <c r="F59" s="23"/>
      <c r="G59" s="17"/>
      <c r="H59" s="17"/>
    </row>
    <row r="60" spans="1:8" ht="15">
      <c r="A60" s="25" t="str">
        <f aca="true" t="shared" si="2" ref="A60:A105">TEXT(C60,"AAAA")</f>
        <v>Şubat</v>
      </c>
      <c r="B60" s="25"/>
      <c r="C60" s="21">
        <f>C59+3</f>
        <v>42779</v>
      </c>
      <c r="D60" s="22" t="str">
        <f t="shared" si="1"/>
        <v>Pazartesi</v>
      </c>
      <c r="E60" s="23">
        <v>2</v>
      </c>
      <c r="F60" s="23"/>
      <c r="G60" s="17"/>
      <c r="H60" s="17"/>
    </row>
    <row r="61" spans="1:8" ht="15">
      <c r="A61" s="25" t="str">
        <f t="shared" si="2"/>
        <v>Şubat</v>
      </c>
      <c r="B61" s="25"/>
      <c r="C61" s="21">
        <f>C60+2</f>
        <v>42781</v>
      </c>
      <c r="D61" s="22" t="str">
        <f t="shared" si="1"/>
        <v>Çarşamba</v>
      </c>
      <c r="E61" s="23">
        <v>2</v>
      </c>
      <c r="F61" s="23"/>
      <c r="G61" s="17"/>
      <c r="H61" s="17"/>
    </row>
    <row r="62" spans="1:8" ht="15">
      <c r="A62" s="25" t="str">
        <f t="shared" si="2"/>
        <v>Şubat</v>
      </c>
      <c r="B62" s="25"/>
      <c r="C62" s="21">
        <f>C61+2</f>
        <v>42783</v>
      </c>
      <c r="D62" s="22" t="str">
        <f t="shared" si="1"/>
        <v>Cuma</v>
      </c>
      <c r="E62" s="23">
        <v>2</v>
      </c>
      <c r="F62" s="23"/>
      <c r="G62" s="17"/>
      <c r="H62" s="17"/>
    </row>
    <row r="63" spans="1:8" ht="15">
      <c r="A63" s="25" t="str">
        <f t="shared" si="2"/>
        <v>Şubat</v>
      </c>
      <c r="B63" s="25"/>
      <c r="C63" s="21">
        <f>C62+3</f>
        <v>42786</v>
      </c>
      <c r="D63" s="22" t="str">
        <f t="shared" si="1"/>
        <v>Pazartesi</v>
      </c>
      <c r="E63" s="23">
        <v>2</v>
      </c>
      <c r="F63" s="23"/>
      <c r="G63" s="17"/>
      <c r="H63" s="17"/>
    </row>
    <row r="64" spans="1:8" ht="15">
      <c r="A64" s="25" t="str">
        <f t="shared" si="2"/>
        <v>Şubat</v>
      </c>
      <c r="B64" s="25"/>
      <c r="C64" s="21">
        <f>C63+2</f>
        <v>42788</v>
      </c>
      <c r="D64" s="22" t="str">
        <f t="shared" si="1"/>
        <v>Çarşamba</v>
      </c>
      <c r="E64" s="23">
        <v>2</v>
      </c>
      <c r="F64" s="23"/>
      <c r="G64" s="17"/>
      <c r="H64" s="17"/>
    </row>
    <row r="65" spans="1:8" ht="15">
      <c r="A65" s="25" t="str">
        <f t="shared" si="2"/>
        <v>Şubat</v>
      </c>
      <c r="B65" s="25"/>
      <c r="C65" s="21">
        <f>C64+2</f>
        <v>42790</v>
      </c>
      <c r="D65" s="22" t="str">
        <f t="shared" si="1"/>
        <v>Cuma</v>
      </c>
      <c r="E65" s="23">
        <v>2</v>
      </c>
      <c r="F65" s="23"/>
      <c r="G65" s="17"/>
      <c r="H65" s="17"/>
    </row>
    <row r="66" spans="1:8" ht="15">
      <c r="A66" s="25" t="str">
        <f t="shared" si="2"/>
        <v>Şubat</v>
      </c>
      <c r="B66" s="25"/>
      <c r="C66" s="21">
        <f>C65+3</f>
        <v>42793</v>
      </c>
      <c r="D66" s="22" t="str">
        <f t="shared" si="1"/>
        <v>Pazartesi</v>
      </c>
      <c r="E66" s="23">
        <v>2</v>
      </c>
      <c r="F66" s="23"/>
      <c r="G66" s="17"/>
      <c r="H66" s="17"/>
    </row>
    <row r="67" spans="1:8" ht="15">
      <c r="A67" s="25" t="str">
        <f t="shared" si="2"/>
        <v>Mart</v>
      </c>
      <c r="B67" s="25"/>
      <c r="C67" s="21">
        <f>C66+2</f>
        <v>42795</v>
      </c>
      <c r="D67" s="22" t="str">
        <f t="shared" si="1"/>
        <v>Çarşamba</v>
      </c>
      <c r="E67" s="23">
        <v>2</v>
      </c>
      <c r="F67" s="23"/>
      <c r="G67" s="17"/>
      <c r="H67" s="17"/>
    </row>
    <row r="68" spans="1:8" ht="15">
      <c r="A68" s="25" t="str">
        <f t="shared" si="2"/>
        <v>Mart</v>
      </c>
      <c r="B68" s="25"/>
      <c r="C68" s="21">
        <f>C67+2</f>
        <v>42797</v>
      </c>
      <c r="D68" s="22" t="str">
        <f t="shared" si="1"/>
        <v>Cuma</v>
      </c>
      <c r="E68" s="23">
        <v>2</v>
      </c>
      <c r="F68" s="23"/>
      <c r="G68" s="17"/>
      <c r="H68" s="17"/>
    </row>
    <row r="69" spans="1:8" ht="15">
      <c r="A69" s="25" t="str">
        <f t="shared" si="2"/>
        <v>Mart</v>
      </c>
      <c r="B69" s="25"/>
      <c r="C69" s="21">
        <f>C68+3</f>
        <v>42800</v>
      </c>
      <c r="D69" s="22" t="str">
        <f t="shared" si="1"/>
        <v>Pazartesi</v>
      </c>
      <c r="E69" s="23">
        <v>2</v>
      </c>
      <c r="F69" s="23"/>
      <c r="G69" s="17"/>
      <c r="H69" s="17"/>
    </row>
    <row r="70" spans="1:8" ht="15">
      <c r="A70" s="25" t="str">
        <f t="shared" si="2"/>
        <v>Mart</v>
      </c>
      <c r="B70" s="25"/>
      <c r="C70" s="21">
        <f>C69+2</f>
        <v>42802</v>
      </c>
      <c r="D70" s="22" t="str">
        <f t="shared" si="1"/>
        <v>Çarşamba</v>
      </c>
      <c r="E70" s="23">
        <v>2</v>
      </c>
      <c r="F70" s="23"/>
      <c r="G70" s="17"/>
      <c r="H70" s="17"/>
    </row>
    <row r="71" spans="1:8" ht="15">
      <c r="A71" s="25" t="str">
        <f t="shared" si="2"/>
        <v>Mart</v>
      </c>
      <c r="B71" s="25"/>
      <c r="C71" s="21">
        <f>C70+2</f>
        <v>42804</v>
      </c>
      <c r="D71" s="22" t="str">
        <f t="shared" si="1"/>
        <v>Cuma</v>
      </c>
      <c r="E71" s="23">
        <v>2</v>
      </c>
      <c r="F71" s="23"/>
      <c r="G71" s="17"/>
      <c r="H71" s="17"/>
    </row>
    <row r="72" spans="1:8" ht="15">
      <c r="A72" s="25" t="str">
        <f t="shared" si="2"/>
        <v>Mart</v>
      </c>
      <c r="B72" s="25"/>
      <c r="C72" s="21">
        <f>C71+3</f>
        <v>42807</v>
      </c>
      <c r="D72" s="22" t="str">
        <f t="shared" si="1"/>
        <v>Pazartesi</v>
      </c>
      <c r="E72" s="23">
        <v>2</v>
      </c>
      <c r="F72" s="23"/>
      <c r="G72" s="17"/>
      <c r="H72" s="17"/>
    </row>
    <row r="73" spans="1:8" ht="15">
      <c r="A73" s="25" t="str">
        <f t="shared" si="2"/>
        <v>Mart</v>
      </c>
      <c r="B73" s="25"/>
      <c r="C73" s="21">
        <f>C72+2</f>
        <v>42809</v>
      </c>
      <c r="D73" s="22" t="str">
        <f t="shared" si="1"/>
        <v>Çarşamba</v>
      </c>
      <c r="E73" s="23">
        <v>2</v>
      </c>
      <c r="F73" s="23"/>
      <c r="G73" s="17"/>
      <c r="H73" s="17"/>
    </row>
    <row r="74" spans="1:8" ht="15">
      <c r="A74" s="25" t="str">
        <f t="shared" si="2"/>
        <v>Mart</v>
      </c>
      <c r="B74" s="25"/>
      <c r="C74" s="21">
        <f>C73+2</f>
        <v>42811</v>
      </c>
      <c r="D74" s="22" t="str">
        <f t="shared" si="1"/>
        <v>Cuma</v>
      </c>
      <c r="E74" s="23">
        <v>2</v>
      </c>
      <c r="F74" s="23"/>
      <c r="G74" s="17"/>
      <c r="H74" s="17"/>
    </row>
    <row r="75" spans="1:8" ht="15">
      <c r="A75" s="25" t="str">
        <f t="shared" si="2"/>
        <v>Mart</v>
      </c>
      <c r="B75" s="25"/>
      <c r="C75" s="21">
        <f>C74+3</f>
        <v>42814</v>
      </c>
      <c r="D75" s="22" t="str">
        <f t="shared" si="1"/>
        <v>Pazartesi</v>
      </c>
      <c r="E75" s="23">
        <v>2</v>
      </c>
      <c r="F75" s="23"/>
      <c r="G75" s="17"/>
      <c r="H75" s="17"/>
    </row>
    <row r="76" spans="1:8" ht="15">
      <c r="A76" s="25" t="str">
        <f t="shared" si="2"/>
        <v>Mart</v>
      </c>
      <c r="B76" s="25"/>
      <c r="C76" s="21">
        <f>C75+2</f>
        <v>42816</v>
      </c>
      <c r="D76" s="22" t="str">
        <f aca="true" t="shared" si="3" ref="D76:D106">TEXT(C76,"gggg")</f>
        <v>Çarşamba</v>
      </c>
      <c r="E76" s="23">
        <v>2</v>
      </c>
      <c r="F76" s="23"/>
      <c r="G76" s="17"/>
      <c r="H76" s="17"/>
    </row>
    <row r="77" spans="1:8" ht="15">
      <c r="A77" s="25" t="str">
        <f t="shared" si="2"/>
        <v>Mart</v>
      </c>
      <c r="B77" s="25"/>
      <c r="C77" s="21">
        <f>C76+2</f>
        <v>42818</v>
      </c>
      <c r="D77" s="22" t="str">
        <f t="shared" si="3"/>
        <v>Cuma</v>
      </c>
      <c r="E77" s="23">
        <v>2</v>
      </c>
      <c r="F77" s="23"/>
      <c r="G77" s="17"/>
      <c r="H77" s="17"/>
    </row>
    <row r="78" spans="1:8" ht="15">
      <c r="A78" s="25" t="str">
        <f t="shared" si="2"/>
        <v>Mart</v>
      </c>
      <c r="B78" s="25"/>
      <c r="C78" s="21">
        <f>C77+3</f>
        <v>42821</v>
      </c>
      <c r="D78" s="22" t="str">
        <f t="shared" si="3"/>
        <v>Pazartesi</v>
      </c>
      <c r="E78" s="23">
        <v>2</v>
      </c>
      <c r="F78" s="23"/>
      <c r="G78" s="17"/>
      <c r="H78" s="17"/>
    </row>
    <row r="79" spans="1:8" ht="15">
      <c r="A79" s="25" t="str">
        <f t="shared" si="2"/>
        <v>Mart</v>
      </c>
      <c r="B79" s="25"/>
      <c r="C79" s="21">
        <f>C78+2</f>
        <v>42823</v>
      </c>
      <c r="D79" s="22" t="str">
        <f t="shared" si="3"/>
        <v>Çarşamba</v>
      </c>
      <c r="E79" s="23">
        <v>2</v>
      </c>
      <c r="F79" s="23"/>
      <c r="G79" s="17"/>
      <c r="H79" s="17"/>
    </row>
    <row r="80" spans="1:8" ht="15">
      <c r="A80" s="25" t="str">
        <f t="shared" si="2"/>
        <v>Mart</v>
      </c>
      <c r="B80" s="25"/>
      <c r="C80" s="21">
        <f>C79+2</f>
        <v>42825</v>
      </c>
      <c r="D80" s="22" t="str">
        <f t="shared" si="3"/>
        <v>Cuma</v>
      </c>
      <c r="E80" s="23">
        <v>2</v>
      </c>
      <c r="F80" s="23"/>
      <c r="G80" s="17"/>
      <c r="H80" s="17"/>
    </row>
    <row r="81" spans="1:8" ht="15">
      <c r="A81" s="25" t="str">
        <f t="shared" si="2"/>
        <v>Nisan</v>
      </c>
      <c r="B81" s="25"/>
      <c r="C81" s="21">
        <f>C80+3</f>
        <v>42828</v>
      </c>
      <c r="D81" s="22" t="str">
        <f t="shared" si="3"/>
        <v>Pazartesi</v>
      </c>
      <c r="E81" s="23">
        <v>2</v>
      </c>
      <c r="F81" s="23"/>
      <c r="G81" s="17"/>
      <c r="H81" s="17"/>
    </row>
    <row r="82" spans="1:8" ht="15">
      <c r="A82" s="25" t="str">
        <f t="shared" si="2"/>
        <v>Nisan</v>
      </c>
      <c r="B82" s="25"/>
      <c r="C82" s="21">
        <f>C81+2</f>
        <v>42830</v>
      </c>
      <c r="D82" s="22" t="str">
        <f t="shared" si="3"/>
        <v>Çarşamba</v>
      </c>
      <c r="E82" s="23">
        <v>2</v>
      </c>
      <c r="F82" s="23"/>
      <c r="G82" s="17"/>
      <c r="H82" s="17"/>
    </row>
    <row r="83" spans="1:8" ht="15">
      <c r="A83" s="25" t="str">
        <f t="shared" si="2"/>
        <v>Nisan</v>
      </c>
      <c r="B83" s="25"/>
      <c r="C83" s="21">
        <f>C82+2</f>
        <v>42832</v>
      </c>
      <c r="D83" s="22" t="str">
        <f t="shared" si="3"/>
        <v>Cuma</v>
      </c>
      <c r="E83" s="23">
        <v>2</v>
      </c>
      <c r="F83" s="23"/>
      <c r="G83" s="17"/>
      <c r="H83" s="17"/>
    </row>
    <row r="84" spans="1:8" ht="15">
      <c r="A84" s="25" t="str">
        <f t="shared" si="2"/>
        <v>Nisan</v>
      </c>
      <c r="B84" s="25"/>
      <c r="C84" s="21">
        <f>C83+3</f>
        <v>42835</v>
      </c>
      <c r="D84" s="22" t="str">
        <f t="shared" si="3"/>
        <v>Pazartesi</v>
      </c>
      <c r="E84" s="23">
        <v>2</v>
      </c>
      <c r="F84" s="23"/>
      <c r="G84" s="17"/>
      <c r="H84" s="17"/>
    </row>
    <row r="85" spans="1:8" ht="15">
      <c r="A85" s="25" t="str">
        <f t="shared" si="2"/>
        <v>Nisan</v>
      </c>
      <c r="B85" s="25"/>
      <c r="C85" s="21">
        <f>C84+2</f>
        <v>42837</v>
      </c>
      <c r="D85" s="22" t="str">
        <f t="shared" si="3"/>
        <v>Çarşamba</v>
      </c>
      <c r="E85" s="23">
        <v>2</v>
      </c>
      <c r="F85" s="23"/>
      <c r="G85" s="17"/>
      <c r="H85" s="17"/>
    </row>
    <row r="86" spans="1:8" ht="15">
      <c r="A86" s="25" t="str">
        <f t="shared" si="2"/>
        <v>Nisan</v>
      </c>
      <c r="B86" s="25"/>
      <c r="C86" s="21">
        <f>C85+2</f>
        <v>42839</v>
      </c>
      <c r="D86" s="22" t="str">
        <f t="shared" si="3"/>
        <v>Cuma</v>
      </c>
      <c r="E86" s="23">
        <v>2</v>
      </c>
      <c r="F86" s="23"/>
      <c r="G86" s="17"/>
      <c r="H86" s="17"/>
    </row>
    <row r="87" spans="1:8" ht="15">
      <c r="A87" s="25" t="str">
        <f t="shared" si="2"/>
        <v>Nisan</v>
      </c>
      <c r="B87" s="25"/>
      <c r="C87" s="21">
        <f>C86+3</f>
        <v>42842</v>
      </c>
      <c r="D87" s="22" t="str">
        <f t="shared" si="3"/>
        <v>Pazartesi</v>
      </c>
      <c r="E87" s="23">
        <v>2</v>
      </c>
      <c r="F87" s="23"/>
      <c r="G87" s="17"/>
      <c r="H87" s="17"/>
    </row>
    <row r="88" spans="1:8" ht="15">
      <c r="A88" s="25" t="str">
        <f t="shared" si="2"/>
        <v>Nisan</v>
      </c>
      <c r="B88" s="25"/>
      <c r="C88" s="21">
        <f>C87+2</f>
        <v>42844</v>
      </c>
      <c r="D88" s="22" t="str">
        <f t="shared" si="3"/>
        <v>Çarşamba</v>
      </c>
      <c r="E88" s="23">
        <v>2</v>
      </c>
      <c r="F88" s="23"/>
      <c r="G88" s="17"/>
      <c r="H88" s="17"/>
    </row>
    <row r="89" spans="1:8" ht="15">
      <c r="A89" s="25" t="str">
        <f t="shared" si="2"/>
        <v>Nisan</v>
      </c>
      <c r="B89" s="25"/>
      <c r="C89" s="21">
        <f>C88+2</f>
        <v>42846</v>
      </c>
      <c r="D89" s="22" t="str">
        <f t="shared" si="3"/>
        <v>Cuma</v>
      </c>
      <c r="E89" s="23">
        <v>2</v>
      </c>
      <c r="F89" s="23"/>
      <c r="G89" s="17"/>
      <c r="H89" s="17"/>
    </row>
    <row r="90" spans="1:8" ht="15">
      <c r="A90" s="25" t="str">
        <f t="shared" si="2"/>
        <v>Nisan</v>
      </c>
      <c r="B90" s="25"/>
      <c r="C90" s="21">
        <f>C89+3</f>
        <v>42849</v>
      </c>
      <c r="D90" s="22" t="str">
        <f t="shared" si="3"/>
        <v>Pazartesi</v>
      </c>
      <c r="E90" s="23">
        <v>2</v>
      </c>
      <c r="F90" s="23"/>
      <c r="G90" s="17"/>
      <c r="H90" s="17"/>
    </row>
    <row r="91" spans="1:8" ht="15">
      <c r="A91" s="25" t="str">
        <f t="shared" si="2"/>
        <v>Nisan</v>
      </c>
      <c r="B91" s="25"/>
      <c r="C91" s="21">
        <f>C90+2</f>
        <v>42851</v>
      </c>
      <c r="D91" s="22" t="str">
        <f t="shared" si="3"/>
        <v>Çarşamba</v>
      </c>
      <c r="E91" s="23">
        <v>2</v>
      </c>
      <c r="F91" s="23"/>
      <c r="G91" s="17"/>
      <c r="H91" s="17"/>
    </row>
    <row r="92" spans="1:8" ht="15">
      <c r="A92" s="25" t="str">
        <f t="shared" si="2"/>
        <v>Nisan</v>
      </c>
      <c r="B92" s="25"/>
      <c r="C92" s="21">
        <f>C91+2</f>
        <v>42853</v>
      </c>
      <c r="D92" s="22" t="str">
        <f t="shared" si="3"/>
        <v>Cuma</v>
      </c>
      <c r="E92" s="23">
        <v>2</v>
      </c>
      <c r="F92" s="23"/>
      <c r="G92" s="17"/>
      <c r="H92" s="17"/>
    </row>
    <row r="93" spans="1:8" ht="15">
      <c r="A93" s="25" t="str">
        <f t="shared" si="2"/>
        <v>Mayıs</v>
      </c>
      <c r="B93" s="25"/>
      <c r="C93" s="21">
        <f>C92+3</f>
        <v>42856</v>
      </c>
      <c r="D93" s="22" t="str">
        <f t="shared" si="3"/>
        <v>Pazartesi</v>
      </c>
      <c r="E93" s="23">
        <v>2</v>
      </c>
      <c r="F93" s="23"/>
      <c r="G93" s="17"/>
      <c r="H93" s="17"/>
    </row>
    <row r="94" spans="1:8" ht="15">
      <c r="A94" s="25" t="str">
        <f t="shared" si="2"/>
        <v>Mayıs</v>
      </c>
      <c r="B94" s="25"/>
      <c r="C94" s="21">
        <f>C93+2</f>
        <v>42858</v>
      </c>
      <c r="D94" s="22" t="str">
        <f t="shared" si="3"/>
        <v>Çarşamba</v>
      </c>
      <c r="E94" s="23">
        <v>2</v>
      </c>
      <c r="F94" s="23"/>
      <c r="G94" s="17"/>
      <c r="H94" s="17"/>
    </row>
    <row r="95" spans="1:8" ht="15">
      <c r="A95" s="25" t="str">
        <f t="shared" si="2"/>
        <v>Mayıs</v>
      </c>
      <c r="B95" s="25"/>
      <c r="C95" s="21">
        <f>C94+2</f>
        <v>42860</v>
      </c>
      <c r="D95" s="22" t="str">
        <f t="shared" si="3"/>
        <v>Cuma</v>
      </c>
      <c r="E95" s="23">
        <v>2</v>
      </c>
      <c r="F95" s="23"/>
      <c r="G95" s="17"/>
      <c r="H95" s="17"/>
    </row>
    <row r="96" spans="1:8" ht="15">
      <c r="A96" s="25" t="str">
        <f t="shared" si="2"/>
        <v>Mayıs</v>
      </c>
      <c r="B96" s="25"/>
      <c r="C96" s="21">
        <f>C95+3</f>
        <v>42863</v>
      </c>
      <c r="D96" s="22" t="str">
        <f t="shared" si="3"/>
        <v>Pazartesi</v>
      </c>
      <c r="E96" s="23">
        <v>2</v>
      </c>
      <c r="F96" s="23"/>
      <c r="G96" s="17"/>
      <c r="H96" s="17"/>
    </row>
    <row r="97" spans="1:8" ht="15">
      <c r="A97" s="25" t="str">
        <f t="shared" si="2"/>
        <v>Mayıs</v>
      </c>
      <c r="B97" s="25"/>
      <c r="C97" s="21">
        <f>C96+2</f>
        <v>42865</v>
      </c>
      <c r="D97" s="22" t="str">
        <f t="shared" si="3"/>
        <v>Çarşamba</v>
      </c>
      <c r="E97" s="23">
        <v>2</v>
      </c>
      <c r="F97" s="23"/>
      <c r="G97" s="17"/>
      <c r="H97" s="17"/>
    </row>
    <row r="98" spans="1:8" ht="15">
      <c r="A98" s="25" t="str">
        <f t="shared" si="2"/>
        <v>Mayıs</v>
      </c>
      <c r="B98" s="25"/>
      <c r="C98" s="21">
        <f>C97+2</f>
        <v>42867</v>
      </c>
      <c r="D98" s="22" t="str">
        <f t="shared" si="3"/>
        <v>Cuma</v>
      </c>
      <c r="E98" s="23">
        <v>2</v>
      </c>
      <c r="F98" s="23"/>
      <c r="G98" s="17"/>
      <c r="H98" s="17"/>
    </row>
    <row r="99" spans="1:8" ht="15">
      <c r="A99" s="25" t="str">
        <f t="shared" si="2"/>
        <v>Mayıs</v>
      </c>
      <c r="B99" s="25"/>
      <c r="C99" s="21">
        <f>C98+3</f>
        <v>42870</v>
      </c>
      <c r="D99" s="22" t="str">
        <f t="shared" si="3"/>
        <v>Pazartesi</v>
      </c>
      <c r="E99" s="23">
        <v>2</v>
      </c>
      <c r="F99" s="23"/>
      <c r="G99" s="17"/>
      <c r="H99" s="17"/>
    </row>
    <row r="100" spans="1:8" ht="15">
      <c r="A100" s="25" t="str">
        <f t="shared" si="2"/>
        <v>Mayıs</v>
      </c>
      <c r="B100" s="25"/>
      <c r="C100" s="21">
        <f>C99+2</f>
        <v>42872</v>
      </c>
      <c r="D100" s="22" t="str">
        <f t="shared" si="3"/>
        <v>Çarşamba</v>
      </c>
      <c r="E100" s="23">
        <v>2</v>
      </c>
      <c r="F100" s="23"/>
      <c r="G100" s="17"/>
      <c r="H100" s="17"/>
    </row>
    <row r="101" spans="1:8" ht="15">
      <c r="A101" s="25" t="str">
        <f t="shared" si="2"/>
        <v>Mayıs</v>
      </c>
      <c r="B101" s="25"/>
      <c r="C101" s="21">
        <f>C100+2</f>
        <v>42874</v>
      </c>
      <c r="D101" s="22" t="str">
        <f t="shared" si="3"/>
        <v>Cuma</v>
      </c>
      <c r="E101" s="23"/>
      <c r="F101" s="23"/>
      <c r="G101" s="17"/>
      <c r="H101" s="17"/>
    </row>
    <row r="102" spans="1:8" ht="15">
      <c r="A102" s="25" t="str">
        <f t="shared" si="2"/>
        <v>Mayıs</v>
      </c>
      <c r="B102" s="25"/>
      <c r="C102" s="21">
        <f>C101+3</f>
        <v>42877</v>
      </c>
      <c r="D102" s="22" t="str">
        <f t="shared" si="3"/>
        <v>Pazartesi</v>
      </c>
      <c r="E102" s="23">
        <v>2</v>
      </c>
      <c r="F102" s="23"/>
      <c r="G102" s="17"/>
      <c r="H102" s="17"/>
    </row>
    <row r="103" spans="1:8" ht="15">
      <c r="A103" s="25" t="str">
        <f t="shared" si="2"/>
        <v>Mayıs</v>
      </c>
      <c r="B103" s="25"/>
      <c r="C103" s="21">
        <f>C102+2</f>
        <v>42879</v>
      </c>
      <c r="D103" s="22" t="str">
        <f t="shared" si="3"/>
        <v>Çarşamba</v>
      </c>
      <c r="E103" s="23">
        <v>2</v>
      </c>
      <c r="F103" s="23"/>
      <c r="G103" s="17"/>
      <c r="H103" s="17"/>
    </row>
    <row r="104" spans="1:8" ht="15">
      <c r="A104" s="25" t="str">
        <f t="shared" si="2"/>
        <v>Mayıs</v>
      </c>
      <c r="B104" s="25"/>
      <c r="C104" s="21">
        <f>C103+2</f>
        <v>42881</v>
      </c>
      <c r="D104" s="22" t="str">
        <f t="shared" si="3"/>
        <v>Cuma</v>
      </c>
      <c r="E104" s="23">
        <v>2</v>
      </c>
      <c r="F104" s="23"/>
      <c r="G104" s="17"/>
      <c r="H104" s="17"/>
    </row>
    <row r="105" spans="1:8" ht="15">
      <c r="A105" s="25" t="str">
        <f t="shared" si="2"/>
        <v>Mayıs</v>
      </c>
      <c r="B105" s="25"/>
      <c r="C105" s="21">
        <f>C104+3</f>
        <v>42884</v>
      </c>
      <c r="D105" s="22" t="str">
        <f t="shared" si="3"/>
        <v>Pazartesi</v>
      </c>
      <c r="E105" s="23">
        <v>2</v>
      </c>
      <c r="F105" s="23"/>
      <c r="G105" s="17"/>
      <c r="H105" s="17"/>
    </row>
    <row r="106" spans="1:8" ht="15">
      <c r="A106" s="25" t="str">
        <f>TEXT(C106,"AAAA")</f>
        <v>Mayıs</v>
      </c>
      <c r="B106" s="25"/>
      <c r="C106" s="21">
        <f>C105+2</f>
        <v>42886</v>
      </c>
      <c r="D106" s="22" t="str">
        <f t="shared" si="3"/>
        <v>Çarşamba</v>
      </c>
      <c r="E106" s="23">
        <v>2</v>
      </c>
      <c r="F106" s="23"/>
      <c r="G106" s="17"/>
      <c r="H106" s="17"/>
    </row>
    <row r="107" spans="1:5" ht="15">
      <c r="A107" s="56" t="s">
        <v>24</v>
      </c>
      <c r="B107" s="56"/>
      <c r="C107" s="56"/>
      <c r="D107" s="56"/>
      <c r="E107" s="23">
        <f>SUM(E3:E106)</f>
        <v>192</v>
      </c>
    </row>
    <row r="108" spans="5:7" ht="12.75">
      <c r="E108" s="20"/>
      <c r="G108" s="18"/>
    </row>
    <row r="109" spans="1:8" ht="12.75">
      <c r="A109" t="s">
        <v>35</v>
      </c>
      <c r="G109" s="18"/>
      <c r="H109" s="19" t="s">
        <v>34</v>
      </c>
    </row>
    <row r="110" spans="1:8" ht="12.75">
      <c r="A110" t="s">
        <v>38</v>
      </c>
      <c r="E110" s="20"/>
      <c r="G110" s="18"/>
      <c r="H110" s="19" t="s">
        <v>0</v>
      </c>
    </row>
    <row r="111" spans="5:7" ht="12.75">
      <c r="E111" s="20"/>
      <c r="G111" s="18"/>
    </row>
    <row r="112" spans="5:7" ht="12.75">
      <c r="E112" s="20"/>
      <c r="G112" s="18"/>
    </row>
    <row r="113" ht="12.75">
      <c r="E113" s="20"/>
    </row>
    <row r="114" spans="2:5" ht="12.75">
      <c r="B114" s="19" t="s">
        <v>37</v>
      </c>
      <c r="E114" s="20"/>
    </row>
    <row r="115" spans="2:5" ht="12.75">
      <c r="B115" s="19" t="s">
        <v>55</v>
      </c>
      <c r="E115" s="20"/>
    </row>
    <row r="116" spans="2:5" ht="12.75">
      <c r="B116" s="19"/>
      <c r="E116" s="20"/>
    </row>
    <row r="117" ht="12.75">
      <c r="B117" s="19" t="s">
        <v>35</v>
      </c>
    </row>
    <row r="118" ht="12.75">
      <c r="B118" s="19" t="s">
        <v>33</v>
      </c>
    </row>
    <row r="119" ht="12.75">
      <c r="G119" s="20" t="s">
        <v>26</v>
      </c>
    </row>
    <row r="120" ht="12.75">
      <c r="G120" s="20" t="s">
        <v>56</v>
      </c>
    </row>
    <row r="121" ht="12.75">
      <c r="G121" s="20"/>
    </row>
    <row r="122" ht="12.75">
      <c r="G122" s="20" t="s">
        <v>57</v>
      </c>
    </row>
    <row r="123" ht="12.75">
      <c r="G123" s="20" t="s">
        <v>27</v>
      </c>
    </row>
    <row r="124" ht="12.75">
      <c r="G124" s="18"/>
    </row>
    <row r="125" ht="12.75">
      <c r="G125" s="18"/>
    </row>
    <row r="126" ht="12.75">
      <c r="G126" s="18"/>
    </row>
    <row r="127" ht="12.75">
      <c r="G127" s="18"/>
    </row>
    <row r="128" ht="12.75">
      <c r="G128" s="18"/>
    </row>
    <row r="129" ht="12.75">
      <c r="G129" s="18"/>
    </row>
    <row r="130" ht="12.75">
      <c r="G130" s="18"/>
    </row>
    <row r="131" ht="12.75">
      <c r="G131" s="18"/>
    </row>
    <row r="132" ht="12.75">
      <c r="G132" s="18"/>
    </row>
    <row r="133" ht="12.75">
      <c r="G133" s="18"/>
    </row>
    <row r="134" ht="12.75">
      <c r="G134" s="18"/>
    </row>
    <row r="135" ht="12.75">
      <c r="G135" s="18"/>
    </row>
    <row r="136" ht="12.75">
      <c r="G136" s="18"/>
    </row>
    <row r="137" ht="12.75">
      <c r="G137" s="18"/>
    </row>
    <row r="138" ht="12.75">
      <c r="G138" s="18"/>
    </row>
    <row r="139" ht="12.75">
      <c r="G139" s="18"/>
    </row>
    <row r="140" ht="12.75">
      <c r="G140" s="18"/>
    </row>
    <row r="141" ht="12.75">
      <c r="G141" s="18"/>
    </row>
    <row r="142" ht="12.75">
      <c r="G142" s="18"/>
    </row>
    <row r="143" ht="12.75">
      <c r="G143" s="18"/>
    </row>
    <row r="144" ht="12.75">
      <c r="G144" s="18"/>
    </row>
    <row r="145" ht="12.75">
      <c r="G145" s="18"/>
    </row>
    <row r="146" ht="12.75">
      <c r="G146" s="18"/>
    </row>
    <row r="147" ht="12.75">
      <c r="G147" s="18"/>
    </row>
    <row r="148" ht="12.75">
      <c r="G148" s="18"/>
    </row>
    <row r="149" ht="12.75">
      <c r="G149" s="18"/>
    </row>
    <row r="150" ht="12.75">
      <c r="G150" s="18"/>
    </row>
    <row r="151" ht="12.75">
      <c r="G151" s="18"/>
    </row>
    <row r="152" ht="12.75">
      <c r="G152" s="18"/>
    </row>
    <row r="153" ht="12.75">
      <c r="G153" s="18"/>
    </row>
    <row r="154" ht="12.75">
      <c r="G154" s="18"/>
    </row>
    <row r="155" ht="12.75">
      <c r="G155" s="18"/>
    </row>
    <row r="156" ht="12.75">
      <c r="G156" s="18"/>
    </row>
    <row r="157" ht="12.75">
      <c r="G157" s="18"/>
    </row>
    <row r="158" ht="12.75">
      <c r="G158" s="18"/>
    </row>
    <row r="159" ht="12.75">
      <c r="G159" s="18"/>
    </row>
    <row r="160" ht="12.75">
      <c r="G160" s="18"/>
    </row>
    <row r="161" ht="12.75">
      <c r="G161" s="18"/>
    </row>
    <row r="162" ht="12.75">
      <c r="G162" s="18"/>
    </row>
    <row r="163" ht="12.75">
      <c r="G163" s="18"/>
    </row>
  </sheetData>
  <sheetProtection/>
  <mergeCells count="2">
    <mergeCell ref="A107:D107"/>
    <mergeCell ref="A1:H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H14" sqref="H14"/>
    </sheetView>
  </sheetViews>
  <sheetFormatPr defaultColWidth="9.00390625" defaultRowHeight="12.75"/>
  <cols>
    <col min="1" max="1" width="13.125" style="0" customWidth="1"/>
    <col min="2" max="2" width="41.875" style="0" customWidth="1"/>
    <col min="3" max="3" width="13.125" style="0" customWidth="1"/>
    <col min="4" max="4" width="17.50390625" style="0" customWidth="1"/>
  </cols>
  <sheetData>
    <row r="1" spans="1:4" ht="39" customHeight="1">
      <c r="A1" s="58" t="str">
        <f>'ÇALIŞMA PLANI'!A1:H1</f>
        <v>……………………………………………………………………….. OKULU………………………………….. DERS DIŞI ETKİNLİK ÇALIŞMA PLANI</v>
      </c>
      <c r="B1" s="58"/>
      <c r="C1" s="58"/>
      <c r="D1" s="58"/>
    </row>
    <row r="2" spans="1:4" ht="12.75">
      <c r="A2" s="21" t="s">
        <v>42</v>
      </c>
      <c r="B2" s="17" t="s">
        <v>43</v>
      </c>
      <c r="C2" s="17" t="s">
        <v>44</v>
      </c>
      <c r="D2" s="17" t="s">
        <v>45</v>
      </c>
    </row>
    <row r="3" spans="1:4" ht="12.75">
      <c r="A3" s="17"/>
      <c r="B3" s="17"/>
      <c r="C3" s="17"/>
      <c r="D3" s="17"/>
    </row>
    <row r="4" spans="1:4" ht="12.75">
      <c r="A4" s="17"/>
      <c r="B4" s="17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1:4" ht="12.75">
      <c r="A27" s="17"/>
      <c r="B27" s="17"/>
      <c r="C27" s="17"/>
      <c r="D27" s="17"/>
    </row>
    <row r="28" spans="1:4" ht="12.75">
      <c r="A28" s="17"/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2" ht="12.75">
      <c r="B42" t="str">
        <f>'ÇALIŞMA PLANI'!A109</f>
        <v>……………..</v>
      </c>
    </row>
    <row r="43" ht="12.75">
      <c r="B43" t="str">
        <f>'ÇALIŞMA PLANI'!A110</f>
        <v>Kurs Öğretmeni</v>
      </c>
    </row>
    <row r="44" ht="12.75">
      <c r="C44" t="str">
        <f>'ÇALIŞMA PLANI'!H109</f>
        <v>……………………</v>
      </c>
    </row>
    <row r="45" ht="12.75">
      <c r="C45" t="str">
        <f>'ÇALIŞMA PLANI'!H110</f>
        <v>Okul Müdürü</v>
      </c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pc</cp:lastModifiedBy>
  <cp:lastPrinted>2015-02-24T10:17:19Z</cp:lastPrinted>
  <dcterms:created xsi:type="dcterms:W3CDTF">2002-01-20T21:07:09Z</dcterms:created>
  <dcterms:modified xsi:type="dcterms:W3CDTF">2016-10-16T12:39:23Z</dcterms:modified>
  <cp:category/>
  <cp:version/>
  <cp:contentType/>
  <cp:contentStatus/>
</cp:coreProperties>
</file>